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810" activeTab="0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7"/>
  </externalReferences>
  <definedNames>
    <definedName name="_xlnm.Print_Area" localSheetId="0">'BS'!$A$1:$J$53</definedName>
    <definedName name="_xlnm.Print_Area" localSheetId="3">'CF-Ann'!$A$1:$F$43</definedName>
  </definedNames>
  <calcPr fullCalcOnLoad="1"/>
</workbook>
</file>

<file path=xl/sharedStrings.xml><?xml version="1.0" encoding="utf-8"?>
<sst xmlns="http://schemas.openxmlformats.org/spreadsheetml/2006/main" count="162" uniqueCount="109">
  <si>
    <t>MERGE ENERGY BHD. (420099-X)</t>
  </si>
  <si>
    <t>Condensed Consolidated Balance Sheets</t>
  </si>
  <si>
    <t>As at 31 Oct 2009</t>
  </si>
  <si>
    <t>Unaudited</t>
  </si>
  <si>
    <t>Audited</t>
  </si>
  <si>
    <t>As at</t>
  </si>
  <si>
    <t>31.10.2009</t>
  </si>
  <si>
    <t>31.01.2009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</si>
  <si>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</si>
  <si>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</si>
  <si>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</si>
  <si>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</si>
  <si>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</si>
  <si>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</si>
  <si>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</si>
  <si>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</si>
  <si>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</si>
  <si>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</si>
  <si>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</si>
  <si>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</si>
  <si>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</si>
  <si>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</si>
  <si>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</si>
  <si>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</si>
  <si>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Equity Holders</t>
  </si>
  <si>
    <t>Share capital</t>
  </si>
  <si>
    <t>Reserves</t>
  </si>
  <si>
    <t>Share premium</t>
  </si>
  <si>
    <t>Revaluation reserve</t>
  </si>
  <si>
    <t>Accumulated losses</t>
  </si>
  <si>
    <t>Total Equity</t>
  </si>
  <si>
    <t>Current Liabilities</t>
  </si>
  <si>
    <t>Amounts due to customers for contract works</t>
  </si>
  <si>
    <t>Trade payables</t>
  </si>
  <si>
    <t>Other payables and accruals</t>
  </si>
  <si>
    <t>Tax payables</t>
  </si>
  <si>
    <t>Total Liabilities</t>
  </si>
  <si>
    <t>TOTAL EQUITY AND LIABILITIES</t>
  </si>
  <si>
    <t>Net assets per share attributable to ordinary equity holders of the parent (RM)</t>
  </si>
  <si>
    <t>(The Condensed Consolidated Balance Sheets should be read in conjunction with the Annual Financial Report for the financial year ended 31 January 2009.)</t>
  </si>
  <si>
    <t>Condensed Consolidated Income Statements</t>
  </si>
  <si>
    <t>For the third quarter and nine months ended 31 Oct 2009</t>
  </si>
  <si>
    <t>(These figures have not been audited)</t>
  </si>
  <si>
    <t>THIRD 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</si>
  <si>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</si>
  <si>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</si>
  <si>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</si>
  <si>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</si>
  <si>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</si>
  <si>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</si>
  <si>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</si>
  <si>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31.10.2008</t>
  </si>
  <si>
    <t>Revenue</t>
  </si>
  <si>
    <t>Operating Expenses</t>
  </si>
  <si>
    <t>Other Income</t>
  </si>
  <si>
    <t>Profit from Operations</t>
  </si>
  <si>
    <t>Finance Cost</t>
  </si>
  <si>
    <t>Share of result in jointly controlled entity</t>
  </si>
  <si>
    <t>Profit before taxation</t>
  </si>
  <si>
    <t>Taxation</t>
  </si>
  <si>
    <t>Profit after taxation</t>
  </si>
  <si>
    <t>Profit for the period</t>
  </si>
  <si>
    <t>Earnings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</si>
  <si>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</si>
  <si>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</si>
  <si>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</si>
  <si>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</si>
  <si>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financial year ended 31 January 2009.)</t>
  </si>
  <si>
    <t>Additional Information</t>
  </si>
  <si>
    <t>Gross Interest Income</t>
  </si>
  <si>
    <t>Gross Interest Expense</t>
  </si>
  <si>
    <t>Condensed Consolidated Statements of Changes in Equity</t>
  </si>
  <si>
    <t>Share</t>
  </si>
  <si>
    <t xml:space="preserve">Share </t>
  </si>
  <si>
    <t>Accumulated</t>
  </si>
  <si>
    <t>Total</t>
  </si>
  <si>
    <t>Capital</t>
  </si>
  <si>
    <t>Premium</t>
  </si>
  <si>
    <t>Losses</t>
  </si>
  <si>
    <t>Equity</t>
  </si>
  <si>
    <t>Balance as at 1 February 2009</t>
  </si>
  <si>
    <t xml:space="preserve">Net profit for the financial year to date </t>
  </si>
  <si>
    <t>Balance as at 31 Oct  2009</t>
  </si>
  <si>
    <t>Balance as at 1 February 2008</t>
  </si>
  <si>
    <t>Balance as at 31 Oct  2008</t>
  </si>
  <si>
    <t>(The Condensed Consolidated Statements of Changes in Equity should be read in conjunction with the Annual Financial Report for the financial year ended 31 January 2009.)</t>
  </si>
  <si>
    <t>Condensed Consolidated Cash Flow Statements</t>
  </si>
  <si>
    <t>9 months</t>
  </si>
  <si>
    <t>ended</t>
  </si>
  <si>
    <t>CASH FLOWS FROM OPERATING ACTIVITIES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</si>
  <si>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</si>
  <si>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</si>
  <si>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</si>
  <si>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</si>
  <si>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</si>
  <si>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</si>
  <si>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</si>
  <si>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</si>
  <si>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</si>
  <si>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</si>
  <si>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</si>
  <si>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</si>
  <si>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</si>
  <si>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</si>
  <si>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</si>
  <si>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</si>
  <si>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</si>
  <si>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>Cash and cash equivalents at end of financial period</t>
  </si>
  <si>
    <t>(The Condensed Consolidated Cash Flow Statements should be read in conjunction with the Annual Financial Report for the financial year ended 31 January 2009.)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</si>
</sst>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_)"/>
    <numFmt numFmtId="181" formatCode="#,##0.0000_);\(#,##0.0000\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#\ ?/10"/>
    <numFmt numFmtId="186" formatCode="#\ ?/4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0.0%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  <numFmt numFmtId="209" formatCode="&quot;RM&quot;#,##0;\-&quot;RM&quot;#,##0"/>
    <numFmt numFmtId="210" formatCode="&quot;RM&quot;#,##0;[Red]\-&quot;RM&quot;#,##0"/>
    <numFmt numFmtId="211" formatCode="&quot;RM&quot;#,##0.00;\-&quot;RM&quot;#,##0.00"/>
    <numFmt numFmtId="212" formatCode="&quot;RM&quot;#,##0.00;[Red]\-&quot;RM&quot;#,##0.00"/>
    <numFmt numFmtId="213" formatCode="_-&quot;RM&quot;* #,##0_-;\-&quot;RM&quot;* #,##0_-;_-&quot;RM&quot;* &quot;-&quot;_-;_-@_-"/>
    <numFmt numFmtId="214" formatCode="_-&quot;RM&quot;* #,##0.00_-;\-&quot;RM&quot;* #,##0.00_-;_-&quot;RM&quot;* &quot;-&quot;??_-;_-@_-"/>
    <numFmt numFmtId="215" formatCode="#,##0;[Red]\(#,##0\)"/>
    <numFmt numFmtId="216" formatCode="[$-409]dddd\,\ mmmm\ dd\,\ yyyy"/>
    <numFmt numFmtId="217" formatCode="dd/mm/yy;@"/>
    <numFmt numFmtId="218" formatCode="dd/mm/yyyy;@"/>
    <numFmt numFmtId="219" formatCode="#,##0;[Red]\(#,##0\);\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3" fontId="2" fillId="0" borderId="0" xfId="15" applyNumberFormat="1" applyFont="1" applyAlignment="1">
      <alignment/>
    </xf>
    <xf numFmtId="183" fontId="0" fillId="0" borderId="0" xfId="15" applyNumberFormat="1" applyAlignment="1">
      <alignment/>
    </xf>
    <xf numFmtId="183" fontId="1" fillId="0" borderId="0" xfId="15" applyNumberFormat="1" applyFont="1" applyAlignment="1">
      <alignment/>
    </xf>
    <xf numFmtId="183" fontId="0" fillId="0" borderId="0" xfId="0" applyNumberFormat="1" applyAlignment="1">
      <alignment/>
    </xf>
    <xf numFmtId="183" fontId="1" fillId="0" borderId="1" xfId="15" applyNumberFormat="1" applyFont="1" applyBorder="1" applyAlignment="1">
      <alignment/>
    </xf>
    <xf numFmtId="183" fontId="1" fillId="0" borderId="2" xfId="15" applyNumberFormat="1" applyFont="1" applyBorder="1" applyAlignment="1">
      <alignment/>
    </xf>
    <xf numFmtId="183" fontId="1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4" fillId="0" borderId="0" xfId="0" applyFont="1" applyAlignment="1">
      <alignment/>
    </xf>
    <xf numFmtId="183" fontId="2" fillId="0" borderId="0" xfId="15" applyNumberFormat="1" applyFont="1" applyBorder="1" applyAlignment="1">
      <alignment/>
    </xf>
    <xf numFmtId="43" fontId="0" fillId="0" borderId="0" xfId="15" applyFont="1" applyBorder="1" applyAlignment="1">
      <alignment/>
    </xf>
    <xf numFmtId="183" fontId="1" fillId="0" borderId="3" xfId="15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83" fontId="0" fillId="0" borderId="0" xfId="15" applyNumberFormat="1" applyBorder="1" applyAlignment="1">
      <alignment/>
    </xf>
    <xf numFmtId="183" fontId="1" fillId="0" borderId="0" xfId="15" applyNumberFormat="1" applyFont="1" applyBorder="1" applyAlignment="1">
      <alignment vertical="center"/>
    </xf>
    <xf numFmtId="183" fontId="2" fillId="0" borderId="0" xfId="15" applyNumberFormat="1" applyFont="1" applyBorder="1" applyAlignment="1">
      <alignment vertical="center"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183" fontId="1" fillId="0" borderId="3" xfId="15" applyNumberFormat="1" applyFont="1" applyBorder="1" applyAlignment="1">
      <alignment vertical="center"/>
    </xf>
    <xf numFmtId="43" fontId="1" fillId="0" borderId="4" xfId="15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2" fillId="0" borderId="0" xfId="15" applyNumberFormat="1" applyFont="1" applyBorder="1" applyAlignment="1">
      <alignment horizontal="center"/>
    </xf>
    <xf numFmtId="43" fontId="2" fillId="0" borderId="0" xfId="15" applyFont="1" applyFill="1" applyBorder="1" applyAlignment="1">
      <alignment/>
    </xf>
    <xf numFmtId="49" fontId="1" fillId="0" borderId="0" xfId="15" applyNumberFormat="1" applyFont="1" applyBorder="1" applyAlignment="1">
      <alignment/>
    </xf>
    <xf numFmtId="49" fontId="2" fillId="0" borderId="0" xfId="15" applyNumberFormat="1" applyFont="1" applyBorder="1" applyAlignment="1">
      <alignment/>
    </xf>
    <xf numFmtId="49" fontId="2" fillId="0" borderId="0" xfId="15" applyNumberFormat="1" applyFont="1" applyBorder="1" applyAlignment="1">
      <alignment horizontal="center"/>
    </xf>
    <xf numFmtId="183" fontId="1" fillId="0" borderId="0" xfId="15" applyNumberFormat="1" applyFont="1" applyFill="1" applyBorder="1" applyAlignment="1">
      <alignment/>
    </xf>
    <xf numFmtId="183" fontId="2" fillId="0" borderId="0" xfId="15" applyNumberFormat="1" applyFont="1" applyFill="1" applyBorder="1" applyAlignment="1">
      <alignment/>
    </xf>
    <xf numFmtId="183" fontId="2" fillId="0" borderId="0" xfId="15" applyNumberFormat="1" applyFont="1" applyFill="1" applyAlignment="1">
      <alignment/>
    </xf>
    <xf numFmtId="183" fontId="1" fillId="0" borderId="0" xfId="15" applyNumberFormat="1" applyFont="1" applyFill="1" applyAlignment="1">
      <alignment/>
    </xf>
    <xf numFmtId="183" fontId="1" fillId="0" borderId="1" xfId="15" applyNumberFormat="1" applyFont="1" applyFill="1" applyBorder="1" applyAlignment="1">
      <alignment/>
    </xf>
    <xf numFmtId="183" fontId="2" fillId="0" borderId="1" xfId="15" applyNumberFormat="1" applyFont="1" applyFill="1" applyBorder="1" applyAlignment="1">
      <alignment/>
    </xf>
    <xf numFmtId="183" fontId="1" fillId="0" borderId="0" xfId="15" applyNumberFormat="1" applyFont="1" applyFill="1" applyBorder="1" applyAlignment="1">
      <alignment horizontal="center"/>
    </xf>
    <xf numFmtId="183" fontId="2" fillId="0" borderId="0" xfId="15" applyNumberFormat="1" applyFont="1" applyFill="1" applyBorder="1" applyAlignment="1">
      <alignment horizontal="center"/>
    </xf>
    <xf numFmtId="49" fontId="5" fillId="0" borderId="0" xfId="15" applyNumberFormat="1" applyFont="1" applyBorder="1" applyAlignment="1">
      <alignment horizontal="center"/>
    </xf>
    <xf numFmtId="183" fontId="1" fillId="0" borderId="2" xfId="15" applyNumberFormat="1" applyFont="1" applyFill="1" applyBorder="1" applyAlignment="1">
      <alignment/>
    </xf>
    <xf numFmtId="183" fontId="2" fillId="0" borderId="2" xfId="15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83" fontId="1" fillId="0" borderId="8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right"/>
    </xf>
    <xf numFmtId="183" fontId="2" fillId="0" borderId="8" xfId="15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183" fontId="2" fillId="0" borderId="9" xfId="15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83" fontId="2" fillId="0" borderId="0" xfId="15" applyNumberFormat="1" applyFont="1" applyAlignment="1">
      <alignment/>
    </xf>
    <xf numFmtId="183" fontId="2" fillId="0" borderId="0" xfId="15" applyNumberFormat="1" applyFont="1" applyAlignment="1">
      <alignment horizontal="center"/>
    </xf>
    <xf numFmtId="183" fontId="2" fillId="0" borderId="12" xfId="15" applyNumberFormat="1" applyFont="1" applyBorder="1" applyAlignment="1">
      <alignment horizontal="center"/>
    </xf>
    <xf numFmtId="183" fontId="2" fillId="0" borderId="12" xfId="15" applyNumberFormat="1" applyFont="1" applyBorder="1" applyAlignment="1">
      <alignment/>
    </xf>
    <xf numFmtId="183" fontId="2" fillId="0" borderId="1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0" xfId="15" applyNumberFormat="1" applyFont="1" applyAlignment="1">
      <alignment horizontal="right"/>
    </xf>
    <xf numFmtId="183" fontId="2" fillId="0" borderId="3" xfId="15" applyNumberFormat="1" applyFont="1" applyBorder="1" applyAlignment="1">
      <alignment horizontal="right"/>
    </xf>
    <xf numFmtId="183" fontId="2" fillId="0" borderId="0" xfId="15" applyNumberFormat="1" applyFont="1" applyBorder="1" applyAlignment="1">
      <alignment horizontal="right"/>
    </xf>
    <xf numFmtId="183" fontId="2" fillId="0" borderId="4" xfId="15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/>
    </xf>
    <xf numFmtId="49" fontId="1" fillId="0" borderId="0" xfId="15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43" fontId="0" fillId="0" borderId="0" xfId="15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imean\c\wm\My%20Documents\Merge%20Energy\Consol%20Group%20Ac\consol%20YE%20Jan%202010\PE%20Oct%202009\MEBCONSOL%20OCT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Qtr"/>
      <sheetName val="CFAccum"/>
      <sheetName val="CF-Monteiro"/>
      <sheetName val="CF 10.09"/>
      <sheetName val="CBS 10.09 CF"/>
      <sheetName val="CBS 10.09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1">
        <row r="3">
          <cell r="A3" t="str">
            <v>For the third quarter and nine months ended 31 Oct 2009</v>
          </cell>
        </row>
      </sheetData>
      <sheetData sheetId="2">
        <row r="3">
          <cell r="A3" t="str">
            <v>For the third quarter and nine months ended 31 Oct 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P57"/>
  <sheetViews>
    <sheetView tabSelected="1" zoomScale="75" zoomScaleNormal="75" workbookViewId="0" topLeftCell="A1">
      <selection activeCell="J30" sqref="J30"/>
    </sheetView>
  </sheetViews>
  <sheetFormatPr defaultColWidth="9.140625" defaultRowHeight="12.75"/>
  <cols>
    <col min="1" max="1" width="3.57421875" style="0" customWidth="1"/>
    <col min="5" max="6" width="9.28125" style="0" customWidth="1"/>
    <col min="7" max="7" width="10.8515625" style="0" bestFit="1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  <col min="12" max="12" width="15.140625" style="0" bestFit="1" customWidth="1"/>
    <col min="13" max="13" width="5.57421875" style="0" customWidth="1"/>
    <col min="14" max="15" width="7.7109375" style="0" bestFit="1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L1" s="31"/>
      <c r="M1" s="31"/>
      <c r="N1" s="31"/>
    </row>
    <row r="2" spans="1:14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L2" s="31"/>
      <c r="M2" s="31"/>
      <c r="N2" s="31"/>
    </row>
    <row r="3" spans="1:14" ht="15.75">
      <c r="A3" s="4" t="s">
        <v>2</v>
      </c>
      <c r="B3" s="5"/>
      <c r="C3" s="4"/>
      <c r="D3" s="5"/>
      <c r="E3" s="5"/>
      <c r="F3" s="2"/>
      <c r="G3" s="2"/>
      <c r="H3" s="2"/>
      <c r="I3" s="2"/>
      <c r="J3" s="2"/>
      <c r="L3" s="31"/>
      <c r="M3" s="31"/>
      <c r="N3" s="31"/>
    </row>
    <row r="4" spans="2:14" ht="15">
      <c r="B4" s="2"/>
      <c r="C4" s="2"/>
      <c r="D4" s="2"/>
      <c r="E4" s="2"/>
      <c r="F4" s="2"/>
      <c r="G4" s="2"/>
      <c r="H4" s="2"/>
      <c r="I4" s="2"/>
      <c r="J4" s="2"/>
      <c r="L4" s="31"/>
      <c r="M4" s="31"/>
      <c r="N4" s="31"/>
    </row>
    <row r="5" spans="1:14" ht="15.75">
      <c r="A5" s="6"/>
      <c r="B5" s="6"/>
      <c r="C5" s="6"/>
      <c r="D5" s="6"/>
      <c r="E5" s="6"/>
      <c r="F5" s="6"/>
      <c r="G5" s="6"/>
      <c r="H5" s="7" t="s">
        <v>3</v>
      </c>
      <c r="I5" s="6"/>
      <c r="J5" s="7" t="s">
        <v>4</v>
      </c>
      <c r="L5" s="83"/>
      <c r="M5" s="31"/>
      <c r="N5" s="31"/>
    </row>
    <row r="6" spans="1:14" ht="15.75">
      <c r="A6" s="2"/>
      <c r="B6" s="2"/>
      <c r="C6" s="2"/>
      <c r="D6" s="2"/>
      <c r="E6" s="2"/>
      <c r="F6" s="2"/>
      <c r="G6" s="2"/>
      <c r="H6" s="7" t="s">
        <v>5</v>
      </c>
      <c r="I6" s="1"/>
      <c r="J6" s="7" t="s">
        <v>5</v>
      </c>
      <c r="L6" s="84"/>
      <c r="M6" s="31"/>
      <c r="N6" s="31"/>
    </row>
    <row r="7" spans="1:14" ht="15.75">
      <c r="A7" s="2"/>
      <c r="B7" s="2"/>
      <c r="C7" s="2"/>
      <c r="D7" s="2"/>
      <c r="E7" s="2"/>
      <c r="F7" s="2"/>
      <c r="G7" s="2"/>
      <c r="H7" s="8" t="s">
        <v>6</v>
      </c>
      <c r="I7" s="1"/>
      <c r="J7" s="8" t="s">
        <v>7</v>
      </c>
      <c r="L7" s="85"/>
      <c r="M7" s="31"/>
      <c r="N7" s="31"/>
    </row>
    <row r="8" spans="1:14" ht="15.75">
      <c r="A8" s="2"/>
      <c r="B8" s="2"/>
      <c r="C8" s="2"/>
      <c r="D8" s="2"/>
      <c r="E8" s="2"/>
      <c r="F8" s="2"/>
      <c r="G8" s="2"/>
      <c r="H8" s="7" t="s">
        <v>8</v>
      </c>
      <c r="I8" s="1"/>
      <c r="J8" s="7" t="s">
        <v>8</v>
      </c>
      <c r="L8" s="83"/>
      <c r="M8" s="31"/>
      <c r="N8" s="31"/>
    </row>
    <row r="9" spans="1:14" ht="15.75">
      <c r="A9" s="1" t="s">
        <v>9</v>
      </c>
      <c r="B9" s="2"/>
      <c r="C9" s="2"/>
      <c r="D9" s="2"/>
      <c r="E9" s="2"/>
      <c r="F9" s="2"/>
      <c r="G9" s="2"/>
      <c r="H9" s="7"/>
      <c r="I9" s="1"/>
      <c r="J9" s="7"/>
      <c r="L9" s="31"/>
      <c r="M9" s="31"/>
      <c r="N9" s="31"/>
    </row>
    <row r="10" spans="1:14" ht="15.75">
      <c r="A10" s="1" t="s">
        <v>10</v>
      </c>
      <c r="B10" s="2"/>
      <c r="C10" s="2"/>
      <c r="D10" s="2"/>
      <c r="E10" s="2"/>
      <c r="F10" s="2"/>
      <c r="G10" s="2"/>
      <c r="H10" s="9"/>
      <c r="I10" s="9"/>
      <c r="J10" s="9"/>
      <c r="K10" s="10"/>
      <c r="L10" s="31"/>
      <c r="M10" s="31"/>
      <c r="N10" s="31"/>
    </row>
    <row r="11" spans="1:14" ht="15.75">
      <c r="A11" s="2"/>
      <c r="B11" s="2" t="s">
        <v>11</v>
      </c>
      <c r="C11" s="2"/>
      <c r="D11" s="2"/>
      <c r="E11" s="2"/>
      <c r="F11" s="2"/>
      <c r="G11" s="2"/>
      <c r="H11" s="11">
        <v>2601</v>
      </c>
      <c r="I11" s="9"/>
      <c r="J11" s="11">
        <v>2745</v>
      </c>
      <c r="K11" s="10"/>
      <c r="L11" s="16"/>
      <c r="M11" s="31"/>
      <c r="N11" s="22"/>
    </row>
    <row r="12" spans="1:14" ht="15.75">
      <c r="A12" s="2"/>
      <c r="B12" s="2" t="s">
        <v>12</v>
      </c>
      <c r="C12" s="2"/>
      <c r="D12" s="2"/>
      <c r="E12" s="2"/>
      <c r="F12" s="2"/>
      <c r="G12" s="2"/>
      <c r="H12" s="11">
        <v>6636</v>
      </c>
      <c r="I12" s="9"/>
      <c r="J12" s="11">
        <v>6636</v>
      </c>
      <c r="K12" s="10"/>
      <c r="L12" s="16"/>
      <c r="M12" s="31"/>
      <c r="N12" s="31"/>
    </row>
    <row r="13" spans="1:14" ht="15.75">
      <c r="A13" s="2"/>
      <c r="B13" s="2" t="s">
        <v>13</v>
      </c>
      <c r="C13" s="2"/>
      <c r="D13" s="2"/>
      <c r="E13" s="2"/>
      <c r="F13" s="2"/>
      <c r="G13" s="2"/>
      <c r="H13" s="13">
        <v>2439</v>
      </c>
      <c r="I13" s="9"/>
      <c r="J13" s="13">
        <v>2507</v>
      </c>
      <c r="K13" s="10"/>
      <c r="L13" s="16"/>
      <c r="M13" s="31"/>
      <c r="N13" s="31"/>
    </row>
    <row r="14" spans="1:14" ht="15.75">
      <c r="A14" s="2"/>
      <c r="B14" s="2"/>
      <c r="C14" s="2"/>
      <c r="D14" s="2"/>
      <c r="E14" s="2"/>
      <c r="F14" s="2"/>
      <c r="G14" s="2"/>
      <c r="H14" s="14">
        <f>SUM(H11:H13)</f>
        <v>11676</v>
      </c>
      <c r="I14" s="9"/>
      <c r="J14" s="14">
        <f>SUM(J11:J13)</f>
        <v>11888</v>
      </c>
      <c r="K14" s="10"/>
      <c r="L14" s="16"/>
      <c r="M14" s="31"/>
      <c r="N14" s="31"/>
    </row>
    <row r="15" spans="1:14" ht="15.75">
      <c r="A15" s="2"/>
      <c r="B15" s="2"/>
      <c r="C15" s="2"/>
      <c r="D15" s="2"/>
      <c r="E15" s="2"/>
      <c r="F15" s="2"/>
      <c r="G15" s="2"/>
      <c r="H15" s="15"/>
      <c r="I15" s="9"/>
      <c r="J15" s="15"/>
      <c r="K15" s="10"/>
      <c r="L15" s="16"/>
      <c r="M15" s="31"/>
      <c r="N15" s="31"/>
    </row>
    <row r="16" spans="1:14" ht="15.75">
      <c r="A16" s="1" t="s">
        <v>14</v>
      </c>
      <c r="B16" s="2"/>
      <c r="C16" s="2"/>
      <c r="D16" s="2"/>
      <c r="E16" s="2"/>
      <c r="F16" s="2"/>
      <c r="G16" s="2"/>
      <c r="H16" s="11"/>
      <c r="I16" s="9"/>
      <c r="J16" s="11"/>
      <c r="K16" s="10"/>
      <c r="L16" s="16"/>
      <c r="M16" s="31"/>
      <c r="N16" s="31"/>
    </row>
    <row r="17" spans="1:14" ht="15.75">
      <c r="A17" s="2"/>
      <c r="B17" s="2" t="s">
        <v>15</v>
      </c>
      <c r="C17" s="17"/>
      <c r="D17" s="2"/>
      <c r="E17" s="2"/>
      <c r="F17" s="2"/>
      <c r="G17" s="2"/>
      <c r="H17" s="11">
        <v>4845</v>
      </c>
      <c r="I17" s="9"/>
      <c r="J17" s="11">
        <v>6296</v>
      </c>
      <c r="K17" s="10"/>
      <c r="L17" s="16"/>
      <c r="M17" s="31"/>
      <c r="N17" s="31"/>
    </row>
    <row r="18" spans="1:14" ht="15.75" hidden="1">
      <c r="A18" s="2"/>
      <c r="B18" s="2" t="s">
        <v>16</v>
      </c>
      <c r="C18" s="17"/>
      <c r="D18" s="2"/>
      <c r="E18" s="2"/>
      <c r="F18" s="2"/>
      <c r="G18" s="2"/>
      <c r="H18" s="11">
        <v>0</v>
      </c>
      <c r="I18" s="9"/>
      <c r="J18" s="11">
        <v>0</v>
      </c>
      <c r="K18" s="10"/>
      <c r="L18" s="16"/>
      <c r="M18" s="31"/>
      <c r="N18" s="31"/>
    </row>
    <row r="19" spans="1:14" ht="15.75">
      <c r="A19" s="2"/>
      <c r="B19" s="2" t="s">
        <v>17</v>
      </c>
      <c r="C19" s="17"/>
      <c r="D19" s="2"/>
      <c r="E19" s="2"/>
      <c r="F19" s="2"/>
      <c r="G19" s="2"/>
      <c r="H19" s="11">
        <v>34791</v>
      </c>
      <c r="I19" s="9"/>
      <c r="J19" s="11">
        <v>39064</v>
      </c>
      <c r="K19" s="10"/>
      <c r="L19" s="16"/>
      <c r="M19" s="31"/>
      <c r="N19" s="31"/>
    </row>
    <row r="20" spans="1:14" ht="15.75">
      <c r="A20" s="2"/>
      <c r="B20" s="2" t="s">
        <v>18</v>
      </c>
      <c r="C20" s="17"/>
      <c r="D20" s="2"/>
      <c r="E20" s="2"/>
      <c r="F20" s="2"/>
      <c r="G20" s="2"/>
      <c r="H20" s="11">
        <v>2101</v>
      </c>
      <c r="I20" s="9"/>
      <c r="J20" s="11">
        <v>3995</v>
      </c>
      <c r="K20" s="10"/>
      <c r="L20" s="16"/>
      <c r="M20" s="31"/>
      <c r="N20" s="31"/>
    </row>
    <row r="21" spans="1:14" ht="15.75">
      <c r="A21" s="2"/>
      <c r="B21" s="2" t="s">
        <v>19</v>
      </c>
      <c r="C21" s="17"/>
      <c r="D21" s="2"/>
      <c r="E21" s="2"/>
      <c r="F21" s="2"/>
      <c r="G21" s="2"/>
      <c r="H21" s="11">
        <v>141</v>
      </c>
      <c r="I21" s="9"/>
      <c r="J21" s="11">
        <v>141</v>
      </c>
      <c r="K21" s="10"/>
      <c r="L21" s="16"/>
      <c r="M21" s="31"/>
      <c r="N21" s="31"/>
    </row>
    <row r="22" spans="1:14" ht="15.75">
      <c r="A22" s="2"/>
      <c r="B22" s="2" t="s">
        <v>20</v>
      </c>
      <c r="C22" s="17"/>
      <c r="D22" s="2"/>
      <c r="E22" s="2"/>
      <c r="F22" s="2"/>
      <c r="G22" s="2"/>
      <c r="H22" s="11">
        <v>10986</v>
      </c>
      <c r="I22" s="9"/>
      <c r="J22" s="11">
        <v>10650</v>
      </c>
      <c r="K22" s="10"/>
      <c r="L22" s="16"/>
      <c r="M22" s="31"/>
      <c r="N22" s="31"/>
    </row>
    <row r="23" spans="1:14" ht="15.75">
      <c r="A23" s="2"/>
      <c r="B23" s="2" t="s">
        <v>21</v>
      </c>
      <c r="C23" s="17"/>
      <c r="D23" s="2"/>
      <c r="E23" s="2"/>
      <c r="F23" s="2"/>
      <c r="G23" s="2"/>
      <c r="H23" s="13">
        <v>4882</v>
      </c>
      <c r="I23" s="18"/>
      <c r="J23" s="13">
        <v>1157</v>
      </c>
      <c r="K23" s="10"/>
      <c r="L23" s="16"/>
      <c r="M23" s="31"/>
      <c r="N23" s="31"/>
    </row>
    <row r="24" spans="1:14" ht="15.75">
      <c r="A24" s="2"/>
      <c r="B24" s="2"/>
      <c r="C24" s="2"/>
      <c r="D24" s="2"/>
      <c r="E24" s="2"/>
      <c r="F24" s="2"/>
      <c r="G24" s="2"/>
      <c r="H24" s="14">
        <f>SUM(H17:H23)</f>
        <v>57746</v>
      </c>
      <c r="I24" s="18"/>
      <c r="J24" s="14">
        <f>SUM(J17:J23)</f>
        <v>61303</v>
      </c>
      <c r="K24" s="10"/>
      <c r="L24" s="19"/>
      <c r="M24" s="31"/>
      <c r="N24" s="31"/>
    </row>
    <row r="25" spans="1:14" ht="15.75">
      <c r="A25" s="2"/>
      <c r="B25" s="2"/>
      <c r="C25" s="2"/>
      <c r="D25" s="2"/>
      <c r="E25" s="2"/>
      <c r="F25" s="2"/>
      <c r="G25" s="2"/>
      <c r="H25" s="15"/>
      <c r="I25" s="18"/>
      <c r="J25" s="15"/>
      <c r="K25" s="10"/>
      <c r="L25" s="19"/>
      <c r="M25" s="31"/>
      <c r="N25" s="31"/>
    </row>
    <row r="26" spans="1:14" ht="16.5" thickBot="1">
      <c r="A26" s="1" t="s">
        <v>22</v>
      </c>
      <c r="B26" s="2"/>
      <c r="C26" s="2"/>
      <c r="D26" s="2"/>
      <c r="E26" s="2"/>
      <c r="F26" s="2"/>
      <c r="G26" s="2"/>
      <c r="H26" s="20">
        <f>H14+H24</f>
        <v>69422</v>
      </c>
      <c r="I26" s="18"/>
      <c r="J26" s="20">
        <f>J14+J24</f>
        <v>73191</v>
      </c>
      <c r="K26" s="10"/>
      <c r="L26" s="19"/>
      <c r="M26" s="31"/>
      <c r="N26" s="31"/>
    </row>
    <row r="27" spans="1:14" ht="15.75">
      <c r="A27" s="2"/>
      <c r="B27" s="2"/>
      <c r="C27" s="2"/>
      <c r="D27" s="2"/>
      <c r="E27" s="2"/>
      <c r="F27" s="2"/>
      <c r="G27" s="2"/>
      <c r="H27" s="15"/>
      <c r="I27" s="18"/>
      <c r="J27" s="15"/>
      <c r="K27" s="10"/>
      <c r="L27" s="16"/>
      <c r="M27" s="31"/>
      <c r="N27" s="31"/>
    </row>
    <row r="28" spans="1:14" ht="15.75">
      <c r="A28" s="1" t="s">
        <v>23</v>
      </c>
      <c r="B28" s="2"/>
      <c r="C28" s="2"/>
      <c r="D28" s="2"/>
      <c r="E28" s="2"/>
      <c r="F28" s="2"/>
      <c r="G28" s="2"/>
      <c r="H28" s="11"/>
      <c r="I28" s="9"/>
      <c r="J28" s="11"/>
      <c r="K28" s="10"/>
      <c r="L28" s="16"/>
      <c r="M28" s="31"/>
      <c r="N28" s="31"/>
    </row>
    <row r="29" spans="1:14" ht="15.75">
      <c r="A29" s="1" t="s">
        <v>24</v>
      </c>
      <c r="B29" s="2"/>
      <c r="C29" s="2"/>
      <c r="D29" s="2"/>
      <c r="E29" s="2"/>
      <c r="F29" s="2"/>
      <c r="G29" s="2"/>
      <c r="H29" s="11"/>
      <c r="I29" s="9"/>
      <c r="J29" s="11"/>
      <c r="K29" s="10"/>
      <c r="L29" s="16"/>
      <c r="M29" s="31"/>
      <c r="N29" s="31"/>
    </row>
    <row r="30" spans="1:14" ht="15.75">
      <c r="A30" s="2" t="s">
        <v>25</v>
      </c>
      <c r="B30" s="2"/>
      <c r="C30" s="2"/>
      <c r="D30" s="2"/>
      <c r="E30" s="2"/>
      <c r="F30" s="2"/>
      <c r="G30" s="2"/>
      <c r="H30" s="11">
        <v>67000</v>
      </c>
      <c r="I30" s="9"/>
      <c r="J30" s="11">
        <v>67000</v>
      </c>
      <c r="K30" s="10"/>
      <c r="L30" s="16"/>
      <c r="M30" s="31"/>
      <c r="N30" s="31"/>
    </row>
    <row r="31" spans="1:14" ht="15.75">
      <c r="A31" s="2" t="s">
        <v>26</v>
      </c>
      <c r="B31" s="2"/>
      <c r="C31" s="2"/>
      <c r="D31" s="2"/>
      <c r="E31" s="2"/>
      <c r="F31" s="2"/>
      <c r="G31" s="2"/>
      <c r="H31" s="11"/>
      <c r="I31" s="9"/>
      <c r="J31" s="11"/>
      <c r="K31" s="10"/>
      <c r="L31" s="16"/>
      <c r="M31" s="31"/>
      <c r="N31" s="31"/>
    </row>
    <row r="32" spans="1:16" ht="15.75">
      <c r="A32" s="2"/>
      <c r="B32" s="2" t="s">
        <v>27</v>
      </c>
      <c r="C32" s="17"/>
      <c r="D32" s="2"/>
      <c r="E32" s="2"/>
      <c r="F32" s="2"/>
      <c r="G32" s="2"/>
      <c r="H32" s="11">
        <v>7713</v>
      </c>
      <c r="I32" s="9"/>
      <c r="J32" s="11">
        <v>7713</v>
      </c>
      <c r="K32" s="10"/>
      <c r="L32" s="16"/>
      <c r="M32" s="31"/>
      <c r="N32" s="31"/>
      <c r="O32" s="10"/>
      <c r="P32" s="12"/>
    </row>
    <row r="33" spans="1:14" ht="15.75" hidden="1">
      <c r="A33" s="2"/>
      <c r="B33" s="2" t="s">
        <v>28</v>
      </c>
      <c r="C33" s="17"/>
      <c r="D33" s="2"/>
      <c r="E33" s="2"/>
      <c r="F33" s="2"/>
      <c r="G33" s="2"/>
      <c r="H33" s="11">
        <v>0</v>
      </c>
      <c r="I33" s="9"/>
      <c r="J33" s="11">
        <v>0</v>
      </c>
      <c r="K33" s="10"/>
      <c r="L33" s="16"/>
      <c r="M33" s="31"/>
      <c r="N33" s="22"/>
    </row>
    <row r="34" spans="1:16" ht="15.75">
      <c r="A34" s="2"/>
      <c r="B34" s="2" t="s">
        <v>29</v>
      </c>
      <c r="C34" s="17"/>
      <c r="D34" s="2"/>
      <c r="E34" s="2"/>
      <c r="F34" s="2"/>
      <c r="G34" s="21"/>
      <c r="H34" s="11">
        <v>-23442</v>
      </c>
      <c r="I34" s="18"/>
      <c r="J34" s="11">
        <v>-26529</v>
      </c>
      <c r="K34" s="10"/>
      <c r="L34" s="16"/>
      <c r="M34" s="31"/>
      <c r="N34" s="22"/>
      <c r="O34" s="12"/>
      <c r="P34" s="12"/>
    </row>
    <row r="35" spans="1:15" ht="15.75">
      <c r="A35" s="1" t="s">
        <v>30</v>
      </c>
      <c r="C35" s="2"/>
      <c r="D35" s="2"/>
      <c r="E35" s="2"/>
      <c r="F35" s="2"/>
      <c r="G35" s="2"/>
      <c r="H35" s="14">
        <f>SUM(H30:H34)</f>
        <v>51271</v>
      </c>
      <c r="I35" s="18">
        <f>SUM(I30:I34)</f>
        <v>0</v>
      </c>
      <c r="J35" s="14">
        <f>SUM(J30:J34)</f>
        <v>48184</v>
      </c>
      <c r="K35" s="10"/>
      <c r="L35" s="93"/>
      <c r="M35" s="31"/>
      <c r="N35" s="22"/>
      <c r="O35" s="23"/>
    </row>
    <row r="36" spans="1:15" ht="15.75">
      <c r="A36" s="1"/>
      <c r="C36" s="2"/>
      <c r="D36" s="2"/>
      <c r="E36" s="2"/>
      <c r="F36" s="2"/>
      <c r="G36" s="2"/>
      <c r="H36" s="15"/>
      <c r="I36" s="18"/>
      <c r="J36" s="15"/>
      <c r="K36" s="10"/>
      <c r="L36" s="16"/>
      <c r="M36" s="31"/>
      <c r="N36" s="24"/>
      <c r="O36" s="23"/>
    </row>
    <row r="37" spans="1:15" ht="15.75">
      <c r="A37" s="2"/>
      <c r="B37" s="2"/>
      <c r="C37" s="2"/>
      <c r="D37" s="2"/>
      <c r="E37" s="2"/>
      <c r="F37" s="2"/>
      <c r="G37" s="2"/>
      <c r="H37" s="25"/>
      <c r="I37" s="26"/>
      <c r="J37" s="25"/>
      <c r="K37" s="10"/>
      <c r="L37" s="16"/>
      <c r="M37" s="31"/>
      <c r="N37" s="27"/>
      <c r="O37" s="28"/>
    </row>
    <row r="38" spans="1:15" ht="15.75">
      <c r="A38" s="1" t="s">
        <v>31</v>
      </c>
      <c r="B38" s="2"/>
      <c r="C38" s="2"/>
      <c r="D38" s="2"/>
      <c r="E38" s="2"/>
      <c r="F38" s="2"/>
      <c r="G38" s="2"/>
      <c r="H38" s="11"/>
      <c r="I38" s="9"/>
      <c r="J38" s="11"/>
      <c r="K38" s="10"/>
      <c r="L38" s="16"/>
      <c r="M38" s="31"/>
      <c r="N38" s="27"/>
      <c r="O38" s="28"/>
    </row>
    <row r="39" spans="1:15" ht="15.75">
      <c r="A39" s="2"/>
      <c r="B39" s="2" t="s">
        <v>32</v>
      </c>
      <c r="C39" s="17"/>
      <c r="D39" s="2"/>
      <c r="E39" s="2"/>
      <c r="F39" s="2"/>
      <c r="G39" s="2"/>
      <c r="H39" s="11">
        <v>186</v>
      </c>
      <c r="I39" s="9"/>
      <c r="J39" s="11">
        <v>16</v>
      </c>
      <c r="K39" s="10"/>
      <c r="L39" s="16"/>
      <c r="M39" s="31"/>
      <c r="N39" s="27"/>
      <c r="O39" s="28"/>
    </row>
    <row r="40" spans="1:15" ht="15.75">
      <c r="A40" s="2"/>
      <c r="B40" s="2" t="s">
        <v>33</v>
      </c>
      <c r="C40" s="17"/>
      <c r="D40" s="2"/>
      <c r="E40" s="2"/>
      <c r="F40" s="2"/>
      <c r="G40" s="2"/>
      <c r="H40" s="11">
        <v>12998</v>
      </c>
      <c r="I40" s="9"/>
      <c r="J40" s="11">
        <v>14429</v>
      </c>
      <c r="K40" s="10"/>
      <c r="L40" s="16"/>
      <c r="M40" s="31"/>
      <c r="N40" s="27"/>
      <c r="O40" s="28"/>
    </row>
    <row r="41" spans="1:15" ht="15.75">
      <c r="A41" s="2"/>
      <c r="B41" s="2" t="s">
        <v>34</v>
      </c>
      <c r="C41" s="17"/>
      <c r="D41" s="2"/>
      <c r="E41" s="2"/>
      <c r="F41" s="2"/>
      <c r="G41" s="2"/>
      <c r="H41" s="11">
        <v>4956</v>
      </c>
      <c r="I41" s="9"/>
      <c r="J41" s="11">
        <v>10551</v>
      </c>
      <c r="K41" s="10"/>
      <c r="L41" s="16"/>
      <c r="M41" s="31"/>
      <c r="N41" s="27"/>
      <c r="O41" s="28"/>
    </row>
    <row r="42" spans="1:15" ht="15.75">
      <c r="A42" s="2"/>
      <c r="B42" s="2" t="s">
        <v>35</v>
      </c>
      <c r="C42" s="17"/>
      <c r="D42" s="2"/>
      <c r="E42" s="2"/>
      <c r="F42" s="2"/>
      <c r="G42" s="2"/>
      <c r="H42" s="11">
        <v>11</v>
      </c>
      <c r="I42" s="9"/>
      <c r="J42" s="11">
        <v>11</v>
      </c>
      <c r="K42" s="10"/>
      <c r="L42" s="16"/>
      <c r="M42" s="31"/>
      <c r="N42" s="27"/>
      <c r="O42" s="28"/>
    </row>
    <row r="43" spans="1:15" ht="15.75">
      <c r="A43" s="2"/>
      <c r="B43" s="2"/>
      <c r="C43" s="2"/>
      <c r="D43" s="2"/>
      <c r="E43" s="2"/>
      <c r="F43" s="2"/>
      <c r="G43" s="2"/>
      <c r="H43" s="14">
        <f>SUM(H39:H42)</f>
        <v>18151</v>
      </c>
      <c r="I43" s="18"/>
      <c r="J43" s="14">
        <f>SUM(J39:J42)</f>
        <v>25007</v>
      </c>
      <c r="K43" s="10"/>
      <c r="L43" s="16"/>
      <c r="M43" s="31"/>
      <c r="N43" s="27"/>
      <c r="O43" s="28"/>
    </row>
    <row r="44" spans="1:15" ht="15.75">
      <c r="A44" s="2"/>
      <c r="B44" s="2"/>
      <c r="C44" s="2"/>
      <c r="D44" s="2"/>
      <c r="E44" s="2"/>
      <c r="F44" s="2"/>
      <c r="G44" s="2"/>
      <c r="H44" s="25"/>
      <c r="I44" s="26"/>
      <c r="J44" s="25"/>
      <c r="K44" s="10"/>
      <c r="L44" s="16"/>
      <c r="M44" s="31"/>
      <c r="N44" s="27"/>
      <c r="O44" s="28"/>
    </row>
    <row r="45" spans="1:15" ht="15.75">
      <c r="A45" s="1" t="s">
        <v>36</v>
      </c>
      <c r="B45" s="2"/>
      <c r="C45" s="2"/>
      <c r="D45" s="2"/>
      <c r="E45" s="2"/>
      <c r="F45" s="2"/>
      <c r="G45" s="2"/>
      <c r="H45" s="25">
        <f>+H43</f>
        <v>18151</v>
      </c>
      <c r="I45" s="26"/>
      <c r="J45" s="25">
        <f>+J43</f>
        <v>25007</v>
      </c>
      <c r="K45" s="10"/>
      <c r="L45" s="16"/>
      <c r="M45" s="31"/>
      <c r="N45" s="27"/>
      <c r="O45" s="28"/>
    </row>
    <row r="46" spans="1:15" ht="15.75">
      <c r="A46" s="2"/>
      <c r="B46" s="2"/>
      <c r="C46" s="2"/>
      <c r="D46" s="2"/>
      <c r="E46" s="2"/>
      <c r="F46" s="2"/>
      <c r="G46" s="2"/>
      <c r="H46" s="25"/>
      <c r="I46" s="26"/>
      <c r="J46" s="25"/>
      <c r="K46" s="10"/>
      <c r="L46" s="16"/>
      <c r="M46" s="31"/>
      <c r="N46" s="27"/>
      <c r="O46" s="28"/>
    </row>
    <row r="47" spans="1:15" ht="16.5" thickBot="1">
      <c r="A47" s="1" t="s">
        <v>37</v>
      </c>
      <c r="B47" s="2"/>
      <c r="C47" s="2"/>
      <c r="D47" s="2"/>
      <c r="E47" s="2"/>
      <c r="F47" s="2"/>
      <c r="G47" s="2"/>
      <c r="H47" s="29">
        <f>H35+H45</f>
        <v>69422</v>
      </c>
      <c r="I47" s="26"/>
      <c r="J47" s="29">
        <f>J35+J45</f>
        <v>73191</v>
      </c>
      <c r="K47" s="10"/>
      <c r="L47" s="16"/>
      <c r="M47" s="31"/>
      <c r="N47" s="27"/>
      <c r="O47" s="28"/>
    </row>
    <row r="48" spans="1:15" ht="15.75">
      <c r="A48" s="2"/>
      <c r="B48" s="2"/>
      <c r="C48" s="2"/>
      <c r="D48" s="2"/>
      <c r="E48" s="2"/>
      <c r="F48" s="2"/>
      <c r="G48" s="2"/>
      <c r="H48" s="25"/>
      <c r="I48" s="26"/>
      <c r="J48" s="25"/>
      <c r="K48" s="10"/>
      <c r="L48" s="16"/>
      <c r="M48" s="31"/>
      <c r="N48" s="27"/>
      <c r="O48" s="28"/>
    </row>
    <row r="49" spans="1:15" ht="34.5" customHeight="1" thickBot="1">
      <c r="A49" s="86" t="s">
        <v>38</v>
      </c>
      <c r="B49" s="86"/>
      <c r="C49" s="86"/>
      <c r="D49" s="86"/>
      <c r="E49" s="86"/>
      <c r="F49" s="86"/>
      <c r="G49" s="2"/>
      <c r="H49" s="30">
        <f>H35/H30</f>
        <v>0.7652388059701493</v>
      </c>
      <c r="I49" s="18"/>
      <c r="J49" s="30">
        <f>J35/J30</f>
        <v>0.7191641791044776</v>
      </c>
      <c r="K49" s="10"/>
      <c r="L49" s="16"/>
      <c r="M49" s="31"/>
      <c r="N49" s="31"/>
      <c r="O49" s="31"/>
    </row>
    <row r="50" spans="1:15" ht="15">
      <c r="A50" s="2"/>
      <c r="B50" s="2"/>
      <c r="C50" s="2"/>
      <c r="D50" s="2"/>
      <c r="E50" s="2"/>
      <c r="F50" s="2"/>
      <c r="G50" s="2"/>
      <c r="H50" s="9"/>
      <c r="I50" s="9"/>
      <c r="J50" s="9"/>
      <c r="K50" s="10"/>
      <c r="L50" s="16"/>
      <c r="M50" s="31"/>
      <c r="N50" s="31"/>
      <c r="O50" s="31"/>
    </row>
    <row r="51" spans="1:15" ht="15">
      <c r="A51" s="2"/>
      <c r="B51" s="2"/>
      <c r="C51" s="2"/>
      <c r="D51" s="2"/>
      <c r="E51" s="2"/>
      <c r="F51" s="2"/>
      <c r="G51" s="2"/>
      <c r="H51" s="9">
        <f>H26-H47</f>
        <v>0</v>
      </c>
      <c r="I51" s="9"/>
      <c r="J51" s="9">
        <f>J26-J47</f>
        <v>0</v>
      </c>
      <c r="K51" s="10"/>
      <c r="L51" s="19"/>
      <c r="M51" s="31"/>
      <c r="N51" s="31"/>
      <c r="O51" s="31"/>
    </row>
    <row r="52" spans="1:15" ht="36" customHeight="1">
      <c r="A52" s="86" t="s">
        <v>39</v>
      </c>
      <c r="B52" s="87"/>
      <c r="C52" s="87"/>
      <c r="D52" s="87"/>
      <c r="E52" s="87"/>
      <c r="F52" s="87"/>
      <c r="G52" s="87"/>
      <c r="H52" s="87"/>
      <c r="I52" s="87"/>
      <c r="J52" s="87"/>
      <c r="L52" s="31"/>
      <c r="M52" s="31"/>
      <c r="N52" s="31"/>
      <c r="O52" s="31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L53" s="31"/>
      <c r="M53" s="31"/>
      <c r="N53" s="31"/>
      <c r="O53" s="31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L54" s="31"/>
      <c r="M54" s="31"/>
      <c r="N54" s="31"/>
      <c r="O54" s="31"/>
    </row>
    <row r="55" spans="12:15" ht="12.75">
      <c r="L55" s="31"/>
      <c r="M55" s="31"/>
      <c r="N55" s="31"/>
      <c r="O55" s="31"/>
    </row>
    <row r="56" spans="12:15" ht="12.75">
      <c r="L56" s="31"/>
      <c r="M56" s="31"/>
      <c r="N56" s="31"/>
      <c r="O56" s="31"/>
    </row>
    <row r="57" spans="12:14" ht="12.75">
      <c r="L57" s="31"/>
      <c r="M57" s="31"/>
      <c r="N57" s="31"/>
    </row>
  </sheetData>
  <mergeCells count="2">
    <mergeCell ref="A52:J52"/>
    <mergeCell ref="A49:F49"/>
  </mergeCells>
  <printOptions/>
  <pageMargins left="1" right="0.25" top="0.5" bottom="0.5" header="0.5" footer="0.5"/>
  <pageSetup fitToHeight="1" fitToWidth="1" horizontalDpi="600" verticalDpi="600" orientation="portrait" paperSize="9" scale="94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BC48"/>
  <sheetViews>
    <sheetView zoomScale="75" zoomScaleNormal="75" workbookViewId="0" topLeftCell="A1">
      <selection activeCell="I46" sqref="I46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6.7109375" style="2" customWidth="1"/>
    <col min="4" max="4" width="8.00390625" style="2" customWidth="1"/>
    <col min="5" max="5" width="14.28125" style="2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32"/>
    </row>
    <row r="2" spans="1:6" ht="15.75">
      <c r="A2" s="4" t="s">
        <v>40</v>
      </c>
      <c r="B2" s="5"/>
      <c r="C2" s="5"/>
      <c r="D2" s="5"/>
      <c r="E2" s="5"/>
      <c r="F2" s="5"/>
    </row>
    <row r="3" spans="1:6" ht="15.75">
      <c r="A3" s="4" t="s">
        <v>41</v>
      </c>
      <c r="B3" s="5"/>
      <c r="C3" s="5"/>
      <c r="D3" s="5"/>
      <c r="E3" s="33"/>
      <c r="F3" s="5"/>
    </row>
    <row r="4" spans="1:6" ht="15">
      <c r="A4" s="5" t="s">
        <v>42</v>
      </c>
      <c r="B4" s="5"/>
      <c r="C4" s="5"/>
      <c r="D4" s="5"/>
      <c r="E4" s="33"/>
      <c r="F4" s="33"/>
    </row>
    <row r="5" spans="1:9" ht="15.75">
      <c r="A5" s="1"/>
      <c r="E5" s="33"/>
      <c r="F5" s="33"/>
      <c r="G5" s="5"/>
      <c r="H5" s="5"/>
      <c r="I5" s="5"/>
    </row>
    <row r="6" spans="1:9" ht="15.75">
      <c r="A6" s="1"/>
      <c r="E6" s="88" t="s">
        <v>43</v>
      </c>
      <c r="F6" s="88"/>
      <c r="G6" s="5"/>
      <c r="H6" s="88" t="s">
        <v>44</v>
      </c>
      <c r="I6" s="88"/>
    </row>
    <row r="7" spans="1:9" ht="15.75">
      <c r="A7" s="1"/>
      <c r="E7" s="8" t="s">
        <v>45</v>
      </c>
      <c r="F7" s="8" t="s">
        <v>46</v>
      </c>
      <c r="G7" s="8"/>
      <c r="H7" s="8" t="s">
        <v>45</v>
      </c>
      <c r="I7" s="8" t="s">
        <v>46</v>
      </c>
    </row>
    <row r="8" spans="1:9" ht="15.75">
      <c r="A8" s="1"/>
      <c r="E8" s="8" t="s">
        <v>47</v>
      </c>
      <c r="F8" s="8" t="s">
        <v>48</v>
      </c>
      <c r="G8" s="8"/>
      <c r="H8" s="8" t="s">
        <v>48</v>
      </c>
      <c r="I8" s="8" t="s">
        <v>48</v>
      </c>
    </row>
    <row r="9" spans="1:9" ht="15.75">
      <c r="A9" s="1"/>
      <c r="E9" s="8" t="s">
        <v>49</v>
      </c>
      <c r="F9" s="8" t="s">
        <v>49</v>
      </c>
      <c r="G9" s="8"/>
      <c r="H9" s="8" t="s">
        <v>50</v>
      </c>
      <c r="I9" s="8" t="s">
        <v>50</v>
      </c>
    </row>
    <row r="10" spans="1:9" ht="15.75">
      <c r="A10" s="1"/>
      <c r="E10" s="34" t="s">
        <v>6</v>
      </c>
      <c r="F10" s="35" t="s">
        <v>51</v>
      </c>
      <c r="G10" s="35"/>
      <c r="H10" s="35" t="str">
        <f>E10</f>
        <v>31.10.2009</v>
      </c>
      <c r="I10" s="35" t="str">
        <f>F10</f>
        <v>31.10.2008</v>
      </c>
    </row>
    <row r="11" spans="1:9" ht="15.75">
      <c r="A11" s="1"/>
      <c r="E11" s="8" t="s">
        <v>8</v>
      </c>
      <c r="F11" s="8" t="s">
        <v>8</v>
      </c>
      <c r="G11" s="8"/>
      <c r="H11" s="8" t="s">
        <v>8</v>
      </c>
      <c r="I11" s="8" t="s">
        <v>8</v>
      </c>
    </row>
    <row r="12" spans="1:55" ht="15">
      <c r="A12" s="18"/>
      <c r="B12" s="18"/>
      <c r="C12" s="18"/>
      <c r="D12" s="36"/>
      <c r="E12" s="3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5.75">
      <c r="A13" s="15"/>
      <c r="C13" s="18"/>
      <c r="D13" s="36"/>
      <c r="E13" s="3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5.75">
      <c r="A14" s="38" t="s">
        <v>52</v>
      </c>
      <c r="B14" s="39"/>
      <c r="C14" s="39"/>
      <c r="D14" s="40"/>
      <c r="E14" s="41">
        <v>10456</v>
      </c>
      <c r="F14" s="42">
        <v>26176</v>
      </c>
      <c r="G14" s="43"/>
      <c r="H14" s="41">
        <v>32829</v>
      </c>
      <c r="I14" s="42">
        <v>81280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5.75">
      <c r="A15" s="38"/>
      <c r="B15" s="39"/>
      <c r="C15" s="39"/>
      <c r="D15" s="40"/>
      <c r="E15" s="41"/>
      <c r="F15" s="43"/>
      <c r="G15" s="43"/>
      <c r="H15" s="44"/>
      <c r="I15" s="4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5.75">
      <c r="A16" s="38" t="s">
        <v>53</v>
      </c>
      <c r="B16" s="39"/>
      <c r="C16" s="39"/>
      <c r="D16" s="40"/>
      <c r="E16" s="41">
        <v>-9142</v>
      </c>
      <c r="F16" s="42">
        <v>-24239</v>
      </c>
      <c r="G16" s="43"/>
      <c r="H16" s="41">
        <v>-29978</v>
      </c>
      <c r="I16" s="42">
        <v>-75831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5.75">
      <c r="A17" s="38"/>
      <c r="B17" s="39"/>
      <c r="C17" s="39"/>
      <c r="D17" s="40"/>
      <c r="E17" s="41"/>
      <c r="F17" s="42"/>
      <c r="G17" s="43"/>
      <c r="H17" s="44"/>
      <c r="I17" s="4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5.75">
      <c r="A18" s="38" t="s">
        <v>54</v>
      </c>
      <c r="B18" s="39"/>
      <c r="C18" s="39"/>
      <c r="D18" s="40"/>
      <c r="E18" s="41">
        <v>116</v>
      </c>
      <c r="F18" s="42">
        <v>161</v>
      </c>
      <c r="G18" s="43"/>
      <c r="H18" s="41">
        <v>340</v>
      </c>
      <c r="I18" s="42">
        <v>463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5.75">
      <c r="A19" s="39"/>
      <c r="B19" s="39"/>
      <c r="C19" s="39"/>
      <c r="D19" s="40"/>
      <c r="E19" s="45"/>
      <c r="F19" s="46"/>
      <c r="G19" s="43"/>
      <c r="H19" s="45"/>
      <c r="I19" s="4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.75">
      <c r="A20" s="38" t="s">
        <v>55</v>
      </c>
      <c r="B20" s="39"/>
      <c r="C20" s="39"/>
      <c r="D20" s="40"/>
      <c r="E20" s="47">
        <f>SUM(E14:E19)</f>
        <v>1430</v>
      </c>
      <c r="F20" s="48">
        <f>SUM(F14:F19)</f>
        <v>2098</v>
      </c>
      <c r="G20" s="43"/>
      <c r="H20" s="47">
        <f>SUM(H14:H19)</f>
        <v>3191</v>
      </c>
      <c r="I20" s="48">
        <f>SUM(I14:I19)</f>
        <v>5912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5.75">
      <c r="A21" s="38"/>
      <c r="B21" s="39"/>
      <c r="C21" s="39"/>
      <c r="D21" s="40"/>
      <c r="E21" s="41"/>
      <c r="F21" s="43"/>
      <c r="G21" s="43"/>
      <c r="H21" s="44"/>
      <c r="I21" s="4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5.75">
      <c r="A22" s="38" t="s">
        <v>56</v>
      </c>
      <c r="B22" s="39"/>
      <c r="C22" s="39"/>
      <c r="D22" s="40"/>
      <c r="E22" s="41">
        <v>0</v>
      </c>
      <c r="F22" s="42">
        <v>-18</v>
      </c>
      <c r="G22" s="43"/>
      <c r="H22" s="41">
        <v>0</v>
      </c>
      <c r="I22" s="42">
        <v>-51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.75">
      <c r="A23" s="38"/>
      <c r="B23" s="39"/>
      <c r="C23" s="39"/>
      <c r="D23" s="40"/>
      <c r="E23" s="41"/>
      <c r="F23" s="43"/>
      <c r="G23" s="43"/>
      <c r="H23" s="44"/>
      <c r="I23" s="4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33" customHeight="1">
      <c r="A24" s="89" t="s">
        <v>57</v>
      </c>
      <c r="B24" s="90"/>
      <c r="C24" s="90"/>
      <c r="D24" s="90"/>
      <c r="E24" s="41">
        <v>0</v>
      </c>
      <c r="F24" s="42"/>
      <c r="G24" s="43"/>
      <c r="H24" s="41">
        <v>-68</v>
      </c>
      <c r="I24" s="42">
        <v>-2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.75">
      <c r="A25" s="38"/>
      <c r="B25" s="39"/>
      <c r="C25" s="39"/>
      <c r="D25" s="40"/>
      <c r="E25" s="45"/>
      <c r="F25" s="46"/>
      <c r="G25" s="43"/>
      <c r="H25" s="45"/>
      <c r="I25" s="4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5.75">
      <c r="A26" s="38" t="s">
        <v>58</v>
      </c>
      <c r="B26" s="39"/>
      <c r="C26" s="39"/>
      <c r="D26" s="40"/>
      <c r="E26" s="47">
        <f>SUM(E20:E25)</f>
        <v>1430</v>
      </c>
      <c r="F26" s="48">
        <f>SUM(F20:F25)</f>
        <v>2080</v>
      </c>
      <c r="G26" s="43"/>
      <c r="H26" s="44">
        <f>SUM(H20:H25)</f>
        <v>3123</v>
      </c>
      <c r="I26" s="43">
        <f>SUM(I20:I25)</f>
        <v>5859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5.75">
      <c r="A27" s="38"/>
      <c r="B27" s="39"/>
      <c r="C27" s="39"/>
      <c r="D27" s="40"/>
      <c r="E27" s="41"/>
      <c r="F27" s="43"/>
      <c r="G27" s="43"/>
      <c r="H27" s="44"/>
      <c r="I27" s="4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5.75">
      <c r="A28" s="38" t="s">
        <v>59</v>
      </c>
      <c r="B28" s="39"/>
      <c r="C28" s="39"/>
      <c r="D28" s="40"/>
      <c r="E28" s="41">
        <v>-9</v>
      </c>
      <c r="F28" s="42">
        <v>-78</v>
      </c>
      <c r="G28" s="43"/>
      <c r="H28" s="41">
        <v>-36</v>
      </c>
      <c r="I28" s="42">
        <v>-78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5.75">
      <c r="A29" s="38"/>
      <c r="B29" s="39"/>
      <c r="C29" s="39"/>
      <c r="D29" s="40"/>
      <c r="E29" s="45"/>
      <c r="F29" s="46"/>
      <c r="G29" s="43"/>
      <c r="H29" s="45"/>
      <c r="I29" s="4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5.75">
      <c r="A30" s="38" t="s">
        <v>60</v>
      </c>
      <c r="B30" s="39"/>
      <c r="C30" s="39"/>
      <c r="D30" s="40"/>
      <c r="E30" s="41">
        <f>SUM(E26:E29)</f>
        <v>1421</v>
      </c>
      <c r="F30" s="42">
        <f>SUM(F26:F29)</f>
        <v>2002</v>
      </c>
      <c r="G30" s="43"/>
      <c r="H30" s="44">
        <f>SUM(H26:H29)</f>
        <v>3087</v>
      </c>
      <c r="I30" s="43">
        <f>SUM(I26:I29)</f>
        <v>5781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5.75">
      <c r="A31" s="38"/>
      <c r="B31" s="39"/>
      <c r="C31" s="39"/>
      <c r="D31" s="40"/>
      <c r="E31" s="41"/>
      <c r="F31" s="43"/>
      <c r="G31" s="43"/>
      <c r="H31" s="44"/>
      <c r="I31" s="43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5.75">
      <c r="A32" s="38" t="s">
        <v>61</v>
      </c>
      <c r="B32" s="39"/>
      <c r="C32" s="39"/>
      <c r="D32" s="49"/>
      <c r="E32" s="50">
        <f>SUM(E30:E31)</f>
        <v>1421</v>
      </c>
      <c r="F32" s="51">
        <f>SUM(F30:F31)</f>
        <v>2002</v>
      </c>
      <c r="G32" s="43"/>
      <c r="H32" s="50">
        <f>SUM(H30:H31)</f>
        <v>3087</v>
      </c>
      <c r="I32" s="51">
        <f>SUM(I30:I31)</f>
        <v>5781</v>
      </c>
      <c r="J32" s="5"/>
      <c r="K32" s="5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5.75">
      <c r="A33" s="38"/>
      <c r="B33" s="39"/>
      <c r="C33" s="39"/>
      <c r="D33" s="40"/>
      <c r="E33" s="41"/>
      <c r="F33" s="52"/>
      <c r="G33" s="5"/>
      <c r="H33" s="4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8" ht="15.75">
      <c r="A34" s="53"/>
      <c r="B34" s="53"/>
      <c r="C34" s="53"/>
      <c r="D34" s="53"/>
      <c r="E34" s="1"/>
      <c r="H34" s="1"/>
    </row>
    <row r="35" spans="1:9" ht="15.75">
      <c r="A35" s="38" t="s">
        <v>62</v>
      </c>
      <c r="B35" s="53"/>
      <c r="C35" s="53"/>
      <c r="D35" s="53"/>
      <c r="E35" s="54" t="s">
        <v>63</v>
      </c>
      <c r="F35" s="55" t="s">
        <v>63</v>
      </c>
      <c r="G35" s="55"/>
      <c r="H35" s="54" t="s">
        <v>63</v>
      </c>
      <c r="I35" s="55" t="s">
        <v>63</v>
      </c>
    </row>
    <row r="36" spans="1:9" ht="15.75">
      <c r="A36" s="38" t="s">
        <v>64</v>
      </c>
      <c r="B36" s="53"/>
      <c r="C36" s="53"/>
      <c r="D36" s="53"/>
      <c r="E36" s="56">
        <f>E32/67000*100</f>
        <v>2.1208955223880595</v>
      </c>
      <c r="F36" s="57">
        <f>F32/67000*100</f>
        <v>2.988059701492537</v>
      </c>
      <c r="G36" s="57"/>
      <c r="H36" s="56">
        <f>H32/67000*100</f>
        <v>4.607462686567164</v>
      </c>
      <c r="I36" s="57">
        <f>I32/67000*100</f>
        <v>8.628358208955223</v>
      </c>
    </row>
    <row r="37" spans="1:9" ht="15.75">
      <c r="A37" s="38" t="s">
        <v>65</v>
      </c>
      <c r="B37" s="53"/>
      <c r="C37" s="53"/>
      <c r="D37" s="53"/>
      <c r="E37" s="54" t="s">
        <v>66</v>
      </c>
      <c r="F37" s="55" t="s">
        <v>66</v>
      </c>
      <c r="G37" s="55"/>
      <c r="H37" s="54" t="s">
        <v>66</v>
      </c>
      <c r="I37" s="55" t="s">
        <v>66</v>
      </c>
    </row>
    <row r="40" spans="1:9" ht="31.5" customHeight="1">
      <c r="A40" s="86" t="s">
        <v>67</v>
      </c>
      <c r="B40" s="87"/>
      <c r="C40" s="87"/>
      <c r="D40" s="87"/>
      <c r="E40" s="87"/>
      <c r="F40" s="87"/>
      <c r="G40" s="87"/>
      <c r="H40" s="87"/>
      <c r="I40" s="87"/>
    </row>
    <row r="42" spans="1:9" ht="15">
      <c r="A42" s="58"/>
      <c r="B42" s="59"/>
      <c r="C42" s="59"/>
      <c r="D42" s="59"/>
      <c r="E42" s="59"/>
      <c r="F42" s="59"/>
      <c r="G42" s="59"/>
      <c r="H42" s="59"/>
      <c r="I42" s="60"/>
    </row>
    <row r="43" spans="1:9" ht="15.75">
      <c r="A43" s="61" t="s">
        <v>68</v>
      </c>
      <c r="B43" s="62"/>
      <c r="C43" s="62"/>
      <c r="D43" s="62"/>
      <c r="E43" s="54" t="s">
        <v>8</v>
      </c>
      <c r="F43" s="54" t="s">
        <v>8</v>
      </c>
      <c r="G43" s="62"/>
      <c r="H43" s="54" t="s">
        <v>8</v>
      </c>
      <c r="I43" s="63" t="s">
        <v>8</v>
      </c>
    </row>
    <row r="44" spans="1:9" ht="15">
      <c r="A44" s="64"/>
      <c r="B44" s="62"/>
      <c r="C44" s="62"/>
      <c r="D44" s="62"/>
      <c r="E44" s="62"/>
      <c r="F44" s="62"/>
      <c r="G44" s="62"/>
      <c r="H44" s="62"/>
      <c r="I44" s="65"/>
    </row>
    <row r="45" spans="1:9" ht="15">
      <c r="A45" s="66" t="s">
        <v>55</v>
      </c>
      <c r="B45" s="62"/>
      <c r="C45" s="62"/>
      <c r="D45" s="62"/>
      <c r="E45" s="18">
        <v>1430</v>
      </c>
      <c r="F45" s="18">
        <v>2098</v>
      </c>
      <c r="G45" s="18"/>
      <c r="H45" s="18">
        <v>3190</v>
      </c>
      <c r="I45" s="67">
        <v>5912</v>
      </c>
    </row>
    <row r="46" spans="1:9" ht="15">
      <c r="A46" s="66" t="s">
        <v>69</v>
      </c>
      <c r="B46" s="62"/>
      <c r="C46" s="62"/>
      <c r="D46" s="62"/>
      <c r="E46" s="18">
        <v>62</v>
      </c>
      <c r="F46" s="18">
        <v>88</v>
      </c>
      <c r="G46" s="18"/>
      <c r="H46" s="18">
        <v>192</v>
      </c>
      <c r="I46" s="67">
        <v>282</v>
      </c>
    </row>
    <row r="47" spans="1:9" ht="15">
      <c r="A47" s="66" t="s">
        <v>70</v>
      </c>
      <c r="B47" s="62"/>
      <c r="C47" s="62"/>
      <c r="D47" s="62"/>
      <c r="E47" s="18">
        <v>0</v>
      </c>
      <c r="F47" s="18">
        <v>18</v>
      </c>
      <c r="G47" s="18"/>
      <c r="H47" s="18">
        <v>0</v>
      </c>
      <c r="I47" s="67">
        <v>51</v>
      </c>
    </row>
    <row r="48" spans="1:9" ht="15">
      <c r="A48" s="68"/>
      <c r="B48" s="69"/>
      <c r="C48" s="69"/>
      <c r="D48" s="69"/>
      <c r="E48" s="69"/>
      <c r="F48" s="69"/>
      <c r="G48" s="69"/>
      <c r="H48" s="69"/>
      <c r="I48" s="70"/>
    </row>
  </sheetData>
  <mergeCells count="4">
    <mergeCell ref="H6:I6"/>
    <mergeCell ref="E6:F6"/>
    <mergeCell ref="A40:I40"/>
    <mergeCell ref="A24:D24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8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H35"/>
  <sheetViews>
    <sheetView zoomScale="75" zoomScaleNormal="75" workbookViewId="0" topLeftCell="A1">
      <selection activeCell="H16" sqref="H16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6.140625" style="0" customWidth="1"/>
    <col min="8" max="8" width="11.57421875" style="0" customWidth="1"/>
  </cols>
  <sheetData>
    <row r="1" spans="1:8" ht="15.7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 t="s">
        <v>71</v>
      </c>
      <c r="B2" s="2"/>
      <c r="C2" s="2"/>
      <c r="D2" s="2"/>
      <c r="E2" s="2"/>
      <c r="F2" s="2"/>
      <c r="G2" s="2"/>
      <c r="H2" s="2"/>
    </row>
    <row r="3" spans="1:8" ht="15.75">
      <c r="A3" s="1" t="str">
        <f>'[1]PL-ann'!A3</f>
        <v>For the third quarter and nine months ended 31 Oct 2009</v>
      </c>
      <c r="B3" s="2"/>
      <c r="C3" s="2"/>
      <c r="D3" s="2"/>
      <c r="E3" s="2"/>
      <c r="F3" s="2"/>
      <c r="G3" s="2"/>
      <c r="H3" s="2"/>
    </row>
    <row r="4" spans="1:8" ht="15">
      <c r="A4" s="2" t="s">
        <v>42</v>
      </c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71"/>
      <c r="F6" s="71"/>
      <c r="G6" s="71"/>
      <c r="H6" s="6"/>
    </row>
    <row r="7" spans="1:8" ht="15">
      <c r="A7" s="2"/>
      <c r="B7" s="2"/>
      <c r="C7" s="2"/>
      <c r="D7" s="2"/>
      <c r="E7" s="6" t="s">
        <v>72</v>
      </c>
      <c r="F7" s="6" t="s">
        <v>73</v>
      </c>
      <c r="G7" s="6" t="s">
        <v>74</v>
      </c>
      <c r="H7" s="6" t="s">
        <v>75</v>
      </c>
    </row>
    <row r="8" spans="1:8" ht="15">
      <c r="A8" s="2"/>
      <c r="B8" s="2"/>
      <c r="C8" s="2"/>
      <c r="D8" s="2"/>
      <c r="E8" s="72" t="s">
        <v>76</v>
      </c>
      <c r="F8" s="72" t="s">
        <v>77</v>
      </c>
      <c r="G8" s="72" t="s">
        <v>78</v>
      </c>
      <c r="H8" s="72" t="s">
        <v>79</v>
      </c>
    </row>
    <row r="9" spans="1:8" ht="15">
      <c r="A9" s="2"/>
      <c r="B9" s="2"/>
      <c r="C9" s="2"/>
      <c r="D9" s="2"/>
      <c r="E9" s="6" t="s">
        <v>8</v>
      </c>
      <c r="F9" s="6" t="s">
        <v>8</v>
      </c>
      <c r="G9" s="6" t="s">
        <v>8</v>
      </c>
      <c r="H9" s="6" t="s">
        <v>8</v>
      </c>
    </row>
    <row r="10" spans="1:8" ht="15">
      <c r="A10" s="2"/>
      <c r="B10" s="2"/>
      <c r="C10" s="2"/>
      <c r="D10" s="2"/>
      <c r="E10" s="6"/>
      <c r="F10" s="6"/>
      <c r="G10" s="6"/>
      <c r="H10" s="6"/>
    </row>
    <row r="11" spans="1:8" ht="15">
      <c r="A11" s="2"/>
      <c r="B11" s="2"/>
      <c r="C11" s="2"/>
      <c r="D11" s="2"/>
      <c r="E11" s="6"/>
      <c r="F11" s="6"/>
      <c r="G11" s="6"/>
      <c r="H11" s="6"/>
    </row>
    <row r="12" spans="1:8" ht="15">
      <c r="A12" s="2" t="s">
        <v>80</v>
      </c>
      <c r="B12" s="2"/>
      <c r="C12" s="2"/>
      <c r="D12" s="2"/>
      <c r="E12" s="73">
        <v>67000</v>
      </c>
      <c r="F12" s="73">
        <v>7713</v>
      </c>
      <c r="G12" s="73">
        <v>-26529</v>
      </c>
      <c r="H12" s="73">
        <f>SUM(E12:G12)</f>
        <v>48184</v>
      </c>
    </row>
    <row r="13" spans="1:8" ht="15">
      <c r="A13" s="2"/>
      <c r="B13" s="2"/>
      <c r="C13" s="2"/>
      <c r="D13" s="2"/>
      <c r="E13" s="74"/>
      <c r="F13" s="74"/>
      <c r="G13" s="74"/>
      <c r="H13" s="74"/>
    </row>
    <row r="14" spans="1:8" ht="15">
      <c r="A14" s="2" t="s">
        <v>81</v>
      </c>
      <c r="C14" s="2"/>
      <c r="D14" s="2"/>
      <c r="E14" s="74">
        <v>0</v>
      </c>
      <c r="F14" s="74">
        <v>0</v>
      </c>
      <c r="G14" s="74">
        <v>3087</v>
      </c>
      <c r="H14" s="74">
        <v>3087</v>
      </c>
    </row>
    <row r="15" spans="1:8" ht="15">
      <c r="A15" s="2"/>
      <c r="B15" s="2"/>
      <c r="C15" s="2"/>
      <c r="D15" s="2"/>
      <c r="E15" s="74"/>
      <c r="F15" s="74"/>
      <c r="G15" s="74"/>
      <c r="H15" s="74"/>
    </row>
    <row r="16" spans="1:8" ht="15.75" thickBot="1">
      <c r="A16" s="2" t="s">
        <v>82</v>
      </c>
      <c r="B16" s="2"/>
      <c r="C16" s="2"/>
      <c r="D16" s="2"/>
      <c r="E16" s="75">
        <f>SUM(E12:E15)</f>
        <v>67000</v>
      </c>
      <c r="F16" s="75">
        <f>SUM(F12:F15)</f>
        <v>7713</v>
      </c>
      <c r="G16" s="75">
        <f>SUM(G12:G15)</f>
        <v>-23442</v>
      </c>
      <c r="H16" s="75">
        <f>SUM(H12:H15)</f>
        <v>51271</v>
      </c>
    </row>
    <row r="17" spans="1:8" ht="15.75" thickTop="1">
      <c r="A17" s="2"/>
      <c r="B17" s="2"/>
      <c r="C17" s="2"/>
      <c r="D17" s="2"/>
      <c r="E17" s="6"/>
      <c r="F17" s="6"/>
      <c r="G17" s="6"/>
      <c r="H17" s="6"/>
    </row>
    <row r="18" spans="1:8" ht="15">
      <c r="A18" s="2"/>
      <c r="B18" s="2"/>
      <c r="C18" s="2"/>
      <c r="D18" s="2"/>
      <c r="E18" s="6"/>
      <c r="F18" s="6"/>
      <c r="G18" s="6"/>
      <c r="H18" s="6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6"/>
      <c r="F20" s="6"/>
      <c r="G20" s="6"/>
      <c r="H20" s="6"/>
    </row>
    <row r="21" spans="1:8" ht="15">
      <c r="A21" s="2"/>
      <c r="B21" s="2"/>
      <c r="C21" s="2"/>
      <c r="D21" s="2"/>
      <c r="E21" s="71"/>
      <c r="F21" s="71"/>
      <c r="G21" s="71"/>
      <c r="H21" s="6"/>
    </row>
    <row r="22" spans="1:8" ht="15">
      <c r="A22" s="2"/>
      <c r="B22" s="2"/>
      <c r="C22" s="2"/>
      <c r="D22" s="2"/>
      <c r="E22" s="6" t="s">
        <v>72</v>
      </c>
      <c r="F22" s="6" t="s">
        <v>73</v>
      </c>
      <c r="G22" s="6" t="s">
        <v>74</v>
      </c>
      <c r="H22" s="6" t="s">
        <v>75</v>
      </c>
    </row>
    <row r="23" spans="1:8" ht="15">
      <c r="A23" s="2"/>
      <c r="B23" s="2"/>
      <c r="C23" s="2"/>
      <c r="D23" s="2"/>
      <c r="E23" s="72" t="s">
        <v>76</v>
      </c>
      <c r="F23" s="72" t="s">
        <v>77</v>
      </c>
      <c r="G23" s="72" t="s">
        <v>78</v>
      </c>
      <c r="H23" s="72" t="s">
        <v>79</v>
      </c>
    </row>
    <row r="24" spans="1:8" ht="15">
      <c r="A24" s="2"/>
      <c r="B24" s="2"/>
      <c r="C24" s="2"/>
      <c r="D24" s="2"/>
      <c r="E24" s="6" t="s">
        <v>8</v>
      </c>
      <c r="F24" s="6" t="s">
        <v>8</v>
      </c>
      <c r="G24" s="6" t="s">
        <v>8</v>
      </c>
      <c r="H24" s="6" t="s">
        <v>8</v>
      </c>
    </row>
    <row r="25" spans="1:8" ht="15">
      <c r="A25" s="2"/>
      <c r="B25" s="2"/>
      <c r="C25" s="2"/>
      <c r="D25" s="2"/>
      <c r="E25" s="6"/>
      <c r="F25" s="6"/>
      <c r="G25" s="6"/>
      <c r="H25" s="6"/>
    </row>
    <row r="26" spans="1:8" ht="15">
      <c r="A26" s="2"/>
      <c r="B26" s="2"/>
      <c r="C26" s="2"/>
      <c r="D26" s="2"/>
      <c r="E26" s="6"/>
      <c r="F26" s="6"/>
      <c r="G26" s="6"/>
      <c r="H26" s="6"/>
    </row>
    <row r="27" spans="1:8" ht="15">
      <c r="A27" s="2" t="s">
        <v>83</v>
      </c>
      <c r="B27" s="2"/>
      <c r="C27" s="2"/>
      <c r="D27" s="2"/>
      <c r="E27" s="9">
        <v>67000</v>
      </c>
      <c r="F27" s="9">
        <v>7713</v>
      </c>
      <c r="G27" s="9">
        <v>-33396</v>
      </c>
      <c r="H27" s="9">
        <f>SUM(E27:G27)</f>
        <v>41317</v>
      </c>
    </row>
    <row r="28" spans="1:8" ht="15">
      <c r="A28" s="2"/>
      <c r="B28" s="2"/>
      <c r="C28" s="2"/>
      <c r="D28" s="2"/>
      <c r="E28" s="9"/>
      <c r="F28" s="9"/>
      <c r="G28" s="9"/>
      <c r="H28" s="9"/>
    </row>
    <row r="29" spans="1:8" ht="15">
      <c r="A29" s="2" t="s">
        <v>81</v>
      </c>
      <c r="C29" s="2"/>
      <c r="D29" s="2"/>
      <c r="E29" s="9">
        <v>0</v>
      </c>
      <c r="F29" s="9">
        <v>0</v>
      </c>
      <c r="G29" s="9">
        <v>5781</v>
      </c>
      <c r="H29" s="9">
        <f>SUM(E29:G29)</f>
        <v>5781</v>
      </c>
    </row>
    <row r="30" spans="1:8" ht="15">
      <c r="A30" s="2"/>
      <c r="B30" s="2"/>
      <c r="C30" s="2"/>
      <c r="D30" s="2"/>
      <c r="E30" s="9"/>
      <c r="F30" s="9"/>
      <c r="G30" s="9"/>
      <c r="H30" s="9"/>
    </row>
    <row r="31" spans="1:8" ht="15.75" thickBot="1">
      <c r="A31" s="2" t="s">
        <v>84</v>
      </c>
      <c r="B31" s="2"/>
      <c r="C31" s="2"/>
      <c r="D31" s="2"/>
      <c r="E31" s="76">
        <f>SUM(E27:E30)</f>
        <v>67000</v>
      </c>
      <c r="F31" s="76">
        <f>SUM(F27:F30)</f>
        <v>7713</v>
      </c>
      <c r="G31" s="76">
        <f>SUM(G27:G30)</f>
        <v>-27615</v>
      </c>
      <c r="H31" s="76">
        <f>SUM(H27:H30)</f>
        <v>47098</v>
      </c>
    </row>
    <row r="32" spans="1:8" ht="15.75" thickTop="1">
      <c r="A32" s="2"/>
      <c r="B32" s="2"/>
      <c r="C32" s="2"/>
      <c r="D32" s="2"/>
      <c r="E32" s="9"/>
      <c r="F32" s="9"/>
      <c r="G32" s="9"/>
      <c r="H32" s="9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37.5" customHeight="1">
      <c r="A34" s="86" t="s">
        <v>85</v>
      </c>
      <c r="B34" s="86"/>
      <c r="C34" s="86"/>
      <c r="D34" s="86"/>
      <c r="E34" s="86"/>
      <c r="F34" s="86"/>
      <c r="G34" s="86"/>
      <c r="H34" s="86"/>
    </row>
    <row r="35" spans="1:8" ht="15">
      <c r="A35" s="2"/>
      <c r="B35" s="2"/>
      <c r="C35" s="2"/>
      <c r="D35" s="2"/>
      <c r="E35" s="2"/>
      <c r="F35" s="2"/>
      <c r="G35" s="2"/>
      <c r="H35" s="2"/>
    </row>
  </sheetData>
  <mergeCells count="1">
    <mergeCell ref="A34:H34"/>
  </mergeCells>
  <printOptions/>
  <pageMargins left="0.75" right="0.75" top="0.75" bottom="1" header="0.5" footer="0.5"/>
  <pageSetup fitToHeight="1" fitToWidth="1" horizontalDpi="300" verticalDpi="300" orientation="portrait" paperSize="9" scale="83" r:id="rId1"/>
  <headerFooter alignWithMargins="0"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F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57.421875" style="0" customWidth="1"/>
    <col min="4" max="4" width="13.421875" style="0" bestFit="1" customWidth="1"/>
    <col min="5" max="5" width="3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86</v>
      </c>
      <c r="B2" s="2"/>
      <c r="C2" s="2"/>
      <c r="D2" s="2"/>
      <c r="E2" s="2"/>
    </row>
    <row r="3" spans="1:5" ht="15.75">
      <c r="A3" s="1" t="str">
        <f>'[1]PL-ann sum'!A3</f>
        <v>For the third quarter and nine months ended 31 Oct 2009</v>
      </c>
      <c r="B3" s="2"/>
      <c r="C3" s="2"/>
      <c r="D3" s="2"/>
      <c r="E3" s="2"/>
    </row>
    <row r="4" spans="1:5" ht="15">
      <c r="A4" s="2" t="s">
        <v>42</v>
      </c>
      <c r="B4" s="2"/>
      <c r="C4" s="2"/>
      <c r="D4" s="2"/>
      <c r="E4" s="2"/>
    </row>
    <row r="5" spans="1:6" ht="15.75">
      <c r="A5" s="1"/>
      <c r="B5" s="2"/>
      <c r="C5" s="2"/>
      <c r="D5" s="7"/>
      <c r="E5" s="7"/>
      <c r="F5" s="7"/>
    </row>
    <row r="6" spans="1:6" ht="15.75">
      <c r="A6" s="2"/>
      <c r="B6" s="2"/>
      <c r="C6" s="2"/>
      <c r="D6" s="7" t="s">
        <v>87</v>
      </c>
      <c r="E6" s="7"/>
      <c r="F6" s="7" t="s">
        <v>87</v>
      </c>
    </row>
    <row r="7" spans="1:6" ht="15.75">
      <c r="A7" s="2"/>
      <c r="B7" s="2"/>
      <c r="C7" s="2"/>
      <c r="D7" s="7" t="s">
        <v>88</v>
      </c>
      <c r="E7" s="7"/>
      <c r="F7" s="7" t="s">
        <v>88</v>
      </c>
    </row>
    <row r="8" spans="1:6" ht="15.75">
      <c r="A8" s="2"/>
      <c r="B8" s="2"/>
      <c r="C8" s="2"/>
      <c r="D8" s="7" t="s">
        <v>6</v>
      </c>
      <c r="E8" s="7"/>
      <c r="F8" s="7" t="s">
        <v>51</v>
      </c>
    </row>
    <row r="9" spans="1:6" ht="15.75">
      <c r="A9" s="2"/>
      <c r="B9" s="2"/>
      <c r="C9" s="2"/>
      <c r="D9" s="7" t="s">
        <v>8</v>
      </c>
      <c r="E9" s="7"/>
      <c r="F9" s="7" t="s">
        <v>8</v>
      </c>
    </row>
    <row r="10" spans="1:6" ht="15.75">
      <c r="A10" s="1" t="s">
        <v>89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58</v>
      </c>
      <c r="B12" s="2"/>
      <c r="C12" s="2"/>
      <c r="D12" s="21">
        <v>3122</v>
      </c>
      <c r="E12" s="21"/>
      <c r="F12" s="21">
        <v>5859</v>
      </c>
    </row>
    <row r="13" spans="1:6" ht="15">
      <c r="A13" s="2" t="s">
        <v>90</v>
      </c>
      <c r="B13" s="2"/>
      <c r="C13" s="2"/>
      <c r="D13" s="21"/>
      <c r="E13" s="21"/>
      <c r="F13" s="21"/>
    </row>
    <row r="14" spans="1:6" ht="15">
      <c r="A14" s="2"/>
      <c r="B14" s="2" t="s">
        <v>91</v>
      </c>
      <c r="C14" s="2"/>
      <c r="D14" s="21">
        <v>64</v>
      </c>
      <c r="E14" s="21"/>
      <c r="F14" s="21">
        <v>226</v>
      </c>
    </row>
    <row r="15" spans="1:6" ht="15">
      <c r="A15" s="2"/>
      <c r="B15" s="2" t="s">
        <v>92</v>
      </c>
      <c r="C15" s="2"/>
      <c r="D15" s="77">
        <v>-124</v>
      </c>
      <c r="E15" s="78"/>
      <c r="F15" s="77">
        <v>-250</v>
      </c>
    </row>
    <row r="16" spans="1:6" ht="15">
      <c r="A16" s="2"/>
      <c r="B16" s="2"/>
      <c r="C16" s="2"/>
      <c r="D16" s="21"/>
      <c r="E16" s="21"/>
      <c r="F16" s="21"/>
    </row>
    <row r="17" spans="1:6" ht="15">
      <c r="A17" s="2" t="s">
        <v>93</v>
      </c>
      <c r="B17" s="2"/>
      <c r="C17" s="2"/>
      <c r="D17" s="79">
        <f>SUM(D12:D15)</f>
        <v>3062</v>
      </c>
      <c r="E17" s="79"/>
      <c r="F17" s="79">
        <f>SUM(F12:F15)</f>
        <v>5835</v>
      </c>
    </row>
    <row r="18" spans="1:6" ht="15">
      <c r="A18" s="2"/>
      <c r="B18" s="2"/>
      <c r="C18" s="2"/>
      <c r="D18" s="21"/>
      <c r="E18" s="21"/>
      <c r="F18" s="21"/>
    </row>
    <row r="19" spans="1:6" ht="15">
      <c r="A19" s="2" t="s">
        <v>94</v>
      </c>
      <c r="B19" s="2"/>
      <c r="C19" s="2"/>
      <c r="D19" s="21"/>
      <c r="E19" s="21"/>
      <c r="F19" s="21"/>
    </row>
    <row r="20" spans="1:6" ht="15">
      <c r="A20" s="2"/>
      <c r="B20" s="2" t="s">
        <v>95</v>
      </c>
      <c r="C20" s="2"/>
      <c r="D20" s="21">
        <v>7641</v>
      </c>
      <c r="E20" s="21"/>
      <c r="F20" s="21">
        <v>-2532</v>
      </c>
    </row>
    <row r="21" spans="1:6" ht="15">
      <c r="A21" s="2"/>
      <c r="B21" s="2" t="s">
        <v>96</v>
      </c>
      <c r="C21" s="2"/>
      <c r="D21" s="77">
        <v>-6730</v>
      </c>
      <c r="E21" s="78"/>
      <c r="F21" s="77">
        <v>-15878</v>
      </c>
    </row>
    <row r="22" spans="1:6" ht="15">
      <c r="A22" s="2"/>
      <c r="B22" s="2"/>
      <c r="C22" s="2"/>
      <c r="D22" s="21"/>
      <c r="E22" s="21"/>
      <c r="F22" s="21"/>
    </row>
    <row r="23" spans="1:6" ht="15">
      <c r="A23" s="2" t="s">
        <v>97</v>
      </c>
      <c r="B23" s="2"/>
      <c r="C23" s="2"/>
      <c r="D23" s="79">
        <f>SUM(D17:D21)</f>
        <v>3973</v>
      </c>
      <c r="E23" s="79"/>
      <c r="F23" s="79">
        <f>SUM(F17:F21)</f>
        <v>-12575</v>
      </c>
    </row>
    <row r="24" spans="1:6" ht="15">
      <c r="A24" s="2"/>
      <c r="B24" s="2" t="s">
        <v>98</v>
      </c>
      <c r="C24" s="2"/>
      <c r="D24" s="21">
        <v>0</v>
      </c>
      <c r="E24" s="21"/>
      <c r="F24" s="21">
        <v>-13</v>
      </c>
    </row>
    <row r="25" spans="1:6" ht="15">
      <c r="A25" s="2"/>
      <c r="B25" s="2" t="s">
        <v>99</v>
      </c>
      <c r="C25" s="2"/>
      <c r="D25" s="21">
        <v>-35</v>
      </c>
      <c r="E25" s="21"/>
      <c r="F25" s="21">
        <v>-163</v>
      </c>
    </row>
    <row r="26" spans="1:6" ht="15">
      <c r="A26" s="2"/>
      <c r="B26" s="2"/>
      <c r="C26" s="2"/>
      <c r="D26" s="21"/>
      <c r="E26" s="78"/>
      <c r="F26" s="21"/>
    </row>
    <row r="27" spans="1:6" ht="15.75" thickBot="1">
      <c r="A27" s="2" t="s">
        <v>100</v>
      </c>
      <c r="B27" s="2"/>
      <c r="C27" s="2"/>
      <c r="D27" s="80">
        <f>SUM(D23:D26)</f>
        <v>3938</v>
      </c>
      <c r="E27" s="81"/>
      <c r="F27" s="80">
        <f>SUM(F23:F26)</f>
        <v>-12751</v>
      </c>
    </row>
    <row r="28" spans="1:6" ht="15">
      <c r="A28" s="2"/>
      <c r="B28" s="2"/>
      <c r="C28" s="2"/>
      <c r="D28" s="21"/>
      <c r="E28" s="21"/>
      <c r="F28" s="21"/>
    </row>
    <row r="29" spans="1:6" ht="15.75">
      <c r="A29" s="1" t="s">
        <v>101</v>
      </c>
      <c r="B29" s="2"/>
      <c r="C29" s="2"/>
      <c r="D29" s="21"/>
      <c r="E29" s="21"/>
      <c r="F29" s="21"/>
    </row>
    <row r="30" spans="1:6" ht="15">
      <c r="A30" s="2"/>
      <c r="B30" s="2"/>
      <c r="C30" s="2"/>
      <c r="D30" s="21"/>
      <c r="E30" s="21"/>
      <c r="F30" s="21"/>
    </row>
    <row r="31" spans="1:6" ht="15.75" thickBot="1">
      <c r="A31" s="2" t="s">
        <v>102</v>
      </c>
      <c r="B31" s="2"/>
      <c r="C31" s="2"/>
      <c r="D31" s="82">
        <v>123</v>
      </c>
      <c r="E31" s="81"/>
      <c r="F31" s="82">
        <v>230</v>
      </c>
    </row>
    <row r="32" spans="1:6" ht="15">
      <c r="A32" s="2"/>
      <c r="B32" s="2"/>
      <c r="C32" s="2"/>
      <c r="D32" s="21"/>
      <c r="E32" s="21"/>
      <c r="F32" s="21"/>
    </row>
    <row r="33" spans="1:6" ht="15.75">
      <c r="A33" s="1" t="s">
        <v>103</v>
      </c>
      <c r="B33" s="2"/>
      <c r="C33" s="2"/>
      <c r="D33" s="21"/>
      <c r="E33" s="21"/>
      <c r="F33" s="21"/>
    </row>
    <row r="34" spans="1:6" ht="15">
      <c r="A34" s="2"/>
      <c r="B34" s="2"/>
      <c r="C34" s="2"/>
      <c r="D34" s="21"/>
      <c r="E34" s="21"/>
      <c r="F34" s="21"/>
    </row>
    <row r="35" spans="1:6" ht="15.75" thickBot="1">
      <c r="A35" s="2" t="s">
        <v>104</v>
      </c>
      <c r="B35" s="2"/>
      <c r="C35" s="2"/>
      <c r="D35" s="82">
        <v>0</v>
      </c>
      <c r="E35" s="81"/>
      <c r="F35" s="82">
        <v>-396</v>
      </c>
    </row>
    <row r="36" spans="1:6" ht="15">
      <c r="A36" s="2"/>
      <c r="B36" s="2"/>
      <c r="C36" s="2"/>
      <c r="D36" s="21"/>
      <c r="E36" s="21"/>
      <c r="F36" s="21"/>
    </row>
    <row r="37" spans="1:6" ht="15">
      <c r="A37" s="2" t="s">
        <v>105</v>
      </c>
      <c r="B37" s="2"/>
      <c r="C37" s="2"/>
      <c r="D37" s="79">
        <f>D27+D31+D35</f>
        <v>4061</v>
      </c>
      <c r="E37" s="79"/>
      <c r="F37" s="79">
        <f>F27+F31+F35</f>
        <v>-12917</v>
      </c>
    </row>
    <row r="38" spans="1:6" ht="15">
      <c r="A38" s="2" t="s">
        <v>106</v>
      </c>
      <c r="B38" s="2"/>
      <c r="C38" s="2"/>
      <c r="D38" s="21">
        <v>11807</v>
      </c>
      <c r="E38" s="21"/>
      <c r="F38" s="21">
        <v>27826</v>
      </c>
    </row>
    <row r="39" spans="1:6" ht="15.75" thickBot="1">
      <c r="A39" s="2" t="s">
        <v>107</v>
      </c>
      <c r="B39" s="2"/>
      <c r="C39" s="2"/>
      <c r="D39" s="80">
        <f>SUM(D37:D38)</f>
        <v>15868</v>
      </c>
      <c r="E39" s="81"/>
      <c r="F39" s="80">
        <f>SUM(F37:F38)</f>
        <v>14909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91" t="s">
        <v>108</v>
      </c>
      <c r="B42" s="92"/>
      <c r="C42" s="92"/>
      <c r="D42" s="92"/>
      <c r="E42" s="92"/>
      <c r="F42" s="92"/>
    </row>
    <row r="43" spans="1:5" ht="15">
      <c r="A43" s="2"/>
      <c r="B43" s="2"/>
      <c r="C43" s="2"/>
      <c r="D43" s="2"/>
      <c r="E43" s="2"/>
    </row>
    <row r="44" spans="1:6" ht="12.75">
      <c r="A44" s="31"/>
      <c r="B44" s="31"/>
      <c r="C44" s="31"/>
      <c r="D44" s="83"/>
      <c r="E44" s="31"/>
      <c r="F44" s="31"/>
    </row>
    <row r="45" spans="1:6" ht="12.75">
      <c r="A45" s="31"/>
      <c r="B45" s="31"/>
      <c r="C45" s="31"/>
      <c r="D45" s="24"/>
      <c r="E45" s="31"/>
      <c r="F45" s="31"/>
    </row>
    <row r="46" spans="1:6" ht="12.75">
      <c r="A46" s="31"/>
      <c r="B46" s="31"/>
      <c r="C46" s="31"/>
      <c r="D46" s="24"/>
      <c r="E46" s="31"/>
      <c r="F46" s="31"/>
    </row>
    <row r="47" spans="1:6" ht="12.75">
      <c r="A47" s="31"/>
      <c r="B47" s="31"/>
      <c r="C47" s="31"/>
      <c r="D47" s="24"/>
      <c r="E47" s="31"/>
      <c r="F47" s="31"/>
    </row>
    <row r="48" spans="1:6" ht="12.75">
      <c r="A48" s="31"/>
      <c r="B48" s="31"/>
      <c r="C48" s="31"/>
      <c r="D48" s="16"/>
      <c r="E48" s="31"/>
      <c r="F48" s="31"/>
    </row>
    <row r="49" spans="1:6" ht="12.75">
      <c r="A49" s="31"/>
      <c r="B49" s="31"/>
      <c r="C49" s="31"/>
      <c r="D49" s="24"/>
      <c r="E49" s="31"/>
      <c r="F49" s="31"/>
    </row>
    <row r="50" spans="1:6" ht="12.75">
      <c r="A50" s="31"/>
      <c r="B50" s="31"/>
      <c r="C50" s="31"/>
      <c r="D50" s="16"/>
      <c r="E50" s="31"/>
      <c r="F50" s="31"/>
    </row>
    <row r="51" spans="1:6" ht="12.75">
      <c r="A51" s="31"/>
      <c r="B51" s="31"/>
      <c r="C51" s="31"/>
      <c r="D51" s="24"/>
      <c r="E51" s="31"/>
      <c r="F51" s="31"/>
    </row>
    <row r="52" spans="1:6" ht="12.75">
      <c r="A52" s="31"/>
      <c r="B52" s="31"/>
      <c r="C52" s="31"/>
      <c r="D52" s="16"/>
      <c r="E52" s="31"/>
      <c r="F52" s="31"/>
    </row>
    <row r="53" spans="1:6" ht="12.75">
      <c r="A53" s="31"/>
      <c r="B53" s="31"/>
      <c r="C53" s="31"/>
      <c r="D53" s="24"/>
      <c r="E53" s="31"/>
      <c r="F53" s="31"/>
    </row>
    <row r="54" spans="1:6" ht="12.75">
      <c r="A54" s="31"/>
      <c r="B54" s="31"/>
      <c r="C54" s="31"/>
      <c r="D54" s="31"/>
      <c r="E54" s="31"/>
      <c r="F54" s="31"/>
    </row>
    <row r="55" spans="1:6" ht="12.75">
      <c r="A55" s="31"/>
      <c r="B55" s="31"/>
      <c r="C55" s="31"/>
      <c r="D55" s="31"/>
      <c r="E55" s="31"/>
      <c r="F55" s="31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7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Norzaini Bt</dc:creator>
  <cp:keywords/>
  <dc:description/>
  <cp:lastModifiedBy>Wai Ling</cp:lastModifiedBy>
  <dcterms:created xsi:type="dcterms:W3CDTF">2009-12-07T03:43:44Z</dcterms:created>
  <dcterms:modified xsi:type="dcterms:W3CDTF">2009-12-15T08:32:20Z</dcterms:modified>
  <cp:category/>
  <cp:version/>
  <cp:contentType/>
  <cp:contentStatus/>
</cp:coreProperties>
</file>